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<sst xmlns="http://schemas.openxmlformats.org/spreadsheetml/2006/main" count="31" uniqueCount="29">
  <si>
    <t>E-BC-K013-S</t>
  </si>
  <si>
    <t>Calculation</t>
  </si>
  <si>
    <t>The standard curve:</t>
  </si>
  <si>
    <t>Standard curve</t>
  </si>
  <si>
    <t>1. Average the duplicate reading for each standard.</t>
  </si>
  <si>
    <t>Concentration (mmol/L)</t>
  </si>
  <si>
    <t>OD Value</t>
  </si>
  <si>
    <t>Average OD</t>
  </si>
  <si>
    <t>Absoluted OD</t>
  </si>
  <si>
    <r>
      <rPr>
        <sz val="12"/>
        <rFont val="Times New Roman"/>
        <charset val="134"/>
      </rPr>
      <t>2. Subtract the mean OD value of the blank (Standard #</t>
    </r>
    <r>
      <rPr>
        <sz val="12"/>
        <rFont val="宋体"/>
        <charset val="134"/>
      </rPr>
      <t>①</t>
    </r>
    <r>
      <rPr>
        <sz val="12"/>
        <rFont val="Times New Roman"/>
        <charset val="134"/>
      </rPr>
      <t>) from all standard readings. This is the absoluted OD value.</t>
    </r>
  </si>
  <si>
    <t>3. Plot the standard curve by using absoluted OD value of standard and correspondent concentration as y-axis and x-axis respectively. Create the standard curve (y = ax + b) with graph software (or EXCEL).</t>
  </si>
  <si>
    <t>Tissue sample:</t>
  </si>
  <si>
    <t xml:space="preserve">NEFA(μmol/g) =  (∆A715 - b ) ÷ a × V / m × f
</t>
  </si>
  <si>
    <r>
      <rPr>
        <b/>
        <sz val="11"/>
        <rFont val="Times New Roman"/>
        <charset val="134"/>
      </rPr>
      <t>[Note]</t>
    </r>
    <r>
      <rPr>
        <b/>
        <sz val="11"/>
        <rFont val="宋体"/>
        <charset val="134"/>
      </rPr>
      <t>：</t>
    </r>
  </si>
  <si>
    <t>ΔA715: Absoluted OD value, ODSample - ODControl.</t>
  </si>
  <si>
    <t>V:  The volume of extracting solution added during the pretreatment of tissue sample, 2.4 mL.</t>
  </si>
  <si>
    <t>Plot the standard curve by using OD value of standard and correspondent concentration as y-axis and x-axis respectively.The standard curve is: y= ax + b</t>
  </si>
  <si>
    <t>m: Fresh weight of tissue, 0.2 g.</t>
  </si>
  <si>
    <t>f: Dilution factor of sample before test.</t>
  </si>
  <si>
    <t>a:</t>
  </si>
  <si>
    <t>b:</t>
  </si>
  <si>
    <r>
      <rPr>
        <sz val="11"/>
        <color theme="1"/>
        <rFont val="Times New Roman"/>
        <charset val="134"/>
      </rPr>
      <t>ΔA</t>
    </r>
    <r>
      <rPr>
        <vertAlign val="subscript"/>
        <sz val="11"/>
        <color theme="1"/>
        <rFont val="Times New Roman"/>
        <charset val="134"/>
      </rPr>
      <t>715</t>
    </r>
  </si>
  <si>
    <t>f</t>
  </si>
  <si>
    <t>V</t>
  </si>
  <si>
    <t>m</t>
  </si>
  <si>
    <t>NEFA
(μmol/g)</t>
  </si>
  <si>
    <t>Tissue sample</t>
  </si>
  <si>
    <t>ODControl</t>
  </si>
  <si>
    <t>ODSample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</si>
</sst>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vertAlign val="subscript"/>
      <sz val="11"/>
      <color theme="1"/>
      <name val="Times New Roman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6" applyNumberFormat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7" fontId="1" fillId="3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Sheet1!$A$8:$A$14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 c:formatCode="0.0_ ">
                  <c:v>1.5</c:v>
                </c:pt>
                <c:pt idx="6">
                  <c:v>2</c:v>
                </c:pt>
              </c:numCache>
            </c:numRef>
          </c:xVal>
          <c:yVal>
            <c:numRef>
              <c:f>Sheet1!$E$8:$E$14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343056"/>
        <c:axId val="787344624"/>
      </c:scatterChart>
      <c:valAx>
        <c:axId val="78734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7344624"/>
        <c:crosses val="autoZero"/>
        <c:crossBetween val="midCat"/>
      </c:valAx>
      <c:valAx>
        <c:axId val="78734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734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371475</xdr:colOff>
      <xdr:row>4</xdr:row>
      <xdr:rowOff>42864</xdr:rowOff>
    </xdr:from>
    <xdr:to>
      <xdr:col>14</xdr:col>
      <xdr:colOff>171450</xdr:colOff>
      <xdr:row>17</xdr:row>
      <xdr:rowOff>114301</xdr:rowOff>
    </xdr:to>
    <xdr:graphicFrame>
      <xdr:nvGraphicFramePr>
        <xdr:cNvPr id="2" name="图表 1"/>
        <xdr:cNvGraphicFramePr/>
      </xdr:nvGraphicFramePr>
      <xdr:xfrm>
        <a:off x="4143375" y="833120"/>
        <a:ext cx="6448425" cy="25387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tabSelected="1" workbookViewId="0">
      <selection activeCell="O23" sqref="O23"/>
    </sheetView>
  </sheetViews>
  <sheetFormatPr defaultColWidth="9" defaultRowHeight="15"/>
  <cols>
    <col min="1" max="1" width="11.625" style="2" customWidth="1"/>
    <col min="2" max="2" width="10.25" style="2" customWidth="1"/>
    <col min="3" max="3" width="8.625" style="2" customWidth="1"/>
    <col min="4" max="5" width="9.5" style="2" customWidth="1"/>
    <col min="6" max="12" width="9" style="2"/>
    <col min="13" max="13" width="15.25" style="2" customWidth="1"/>
    <col min="14" max="14" width="9" style="2"/>
    <col min="15" max="15" width="11.875" style="2" customWidth="1"/>
    <col min="16" max="16" width="15.125" style="2" customWidth="1"/>
    <col min="17" max="17" width="10.25" style="2" customWidth="1"/>
    <col min="18" max="26" width="10.625" style="2" customWidth="1"/>
    <col min="27" max="27" width="11.625" style="2" customWidth="1"/>
    <col min="28" max="16384" width="9" style="2"/>
  </cols>
  <sheetData>
    <row r="1" ht="15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.75" customHeight="1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1" t="s">
        <v>1</v>
      </c>
      <c r="R3" s="32"/>
      <c r="S3" s="32"/>
      <c r="T3" s="32"/>
      <c r="U3" s="32"/>
      <c r="V3" s="32"/>
      <c r="W3" s="32"/>
      <c r="X3" s="32"/>
      <c r="Y3" s="32"/>
      <c r="Z3" s="32"/>
    </row>
    <row r="4" ht="15.75" spans="17:26">
      <c r="Q4" s="33" t="s">
        <v>2</v>
      </c>
      <c r="R4" s="34"/>
      <c r="S4" s="34"/>
      <c r="T4" s="34"/>
      <c r="U4" s="34"/>
      <c r="V4" s="34"/>
      <c r="W4" s="34"/>
      <c r="X4" s="34"/>
      <c r="Y4" s="34"/>
      <c r="Z4" s="48"/>
    </row>
    <row r="5" customHeight="1" spans="1:26">
      <c r="A5" s="4" t="s">
        <v>3</v>
      </c>
      <c r="B5" s="4"/>
      <c r="C5" s="4"/>
      <c r="D5" s="4"/>
      <c r="E5" s="4"/>
      <c r="Q5" s="35" t="s">
        <v>4</v>
      </c>
      <c r="R5" s="36"/>
      <c r="S5" s="36"/>
      <c r="T5" s="36"/>
      <c r="U5" s="36"/>
      <c r="V5" s="36"/>
      <c r="W5" s="36"/>
      <c r="X5" s="36"/>
      <c r="Y5" s="36"/>
      <c r="Z5" s="49"/>
    </row>
    <row r="6" ht="14.25" customHeight="1" spans="1:26">
      <c r="A6" s="5" t="s">
        <v>5</v>
      </c>
      <c r="B6" s="6" t="s">
        <v>6</v>
      </c>
      <c r="C6" s="6"/>
      <c r="D6" s="5" t="s">
        <v>7</v>
      </c>
      <c r="E6" s="5" t="s">
        <v>8</v>
      </c>
      <c r="Q6" s="37" t="s">
        <v>9</v>
      </c>
      <c r="R6" s="38"/>
      <c r="S6" s="38"/>
      <c r="T6" s="38"/>
      <c r="U6" s="38"/>
      <c r="V6" s="38"/>
      <c r="W6" s="38"/>
      <c r="X6" s="38"/>
      <c r="Y6" s="38"/>
      <c r="Z6" s="50"/>
    </row>
    <row r="7" customHeight="1" spans="1:26">
      <c r="A7" s="7"/>
      <c r="B7" s="7"/>
      <c r="C7" s="7"/>
      <c r="D7" s="7"/>
      <c r="E7" s="7"/>
      <c r="Q7" s="39"/>
      <c r="R7" s="40"/>
      <c r="S7" s="40"/>
      <c r="T7" s="40"/>
      <c r="U7" s="40"/>
      <c r="V7" s="40"/>
      <c r="W7" s="40"/>
      <c r="X7" s="40"/>
      <c r="Y7" s="40"/>
      <c r="Z7" s="51"/>
    </row>
    <row r="8" customHeight="1" spans="1:26">
      <c r="A8" s="8">
        <v>0</v>
      </c>
      <c r="B8" s="9"/>
      <c r="C8" s="9"/>
      <c r="D8" s="10" t="e">
        <f>AVERAGE(B8:C8)</f>
        <v>#DIV/0!</v>
      </c>
      <c r="E8" s="11" t="e">
        <f>D8-$D$8</f>
        <v>#DIV/0!</v>
      </c>
      <c r="Q8" s="37" t="s">
        <v>10</v>
      </c>
      <c r="R8" s="38"/>
      <c r="S8" s="38"/>
      <c r="T8" s="38"/>
      <c r="U8" s="38"/>
      <c r="V8" s="38"/>
      <c r="W8" s="38"/>
      <c r="X8" s="38"/>
      <c r="Y8" s="38"/>
      <c r="Z8" s="50"/>
    </row>
    <row r="9" customHeight="1" spans="1:26">
      <c r="A9" s="8">
        <v>0.1</v>
      </c>
      <c r="B9" s="9"/>
      <c r="C9" s="9"/>
      <c r="D9" s="10" t="e">
        <f t="shared" ref="D9:D14" si="0">AVERAGE(B9:C9)</f>
        <v>#DIV/0!</v>
      </c>
      <c r="E9" s="11" t="e">
        <f t="shared" ref="E9:E14" si="1">D9-$D$8</f>
        <v>#DIV/0!</v>
      </c>
      <c r="Q9" s="39"/>
      <c r="R9" s="40"/>
      <c r="S9" s="40"/>
      <c r="T9" s="40"/>
      <c r="U9" s="40"/>
      <c r="V9" s="40"/>
      <c r="W9" s="40"/>
      <c r="X9" s="40"/>
      <c r="Y9" s="40"/>
      <c r="Z9" s="51"/>
    </row>
    <row r="10" customHeight="1" spans="1:26">
      <c r="A10" s="8">
        <v>0.25</v>
      </c>
      <c r="B10" s="9"/>
      <c r="C10" s="9"/>
      <c r="D10" s="10" t="e">
        <f t="shared" si="0"/>
        <v>#DIV/0!</v>
      </c>
      <c r="E10" s="11" t="e">
        <f t="shared" si="1"/>
        <v>#DIV/0!</v>
      </c>
      <c r="Q10" s="41" t="s">
        <v>11</v>
      </c>
      <c r="R10" s="42"/>
      <c r="S10" s="42"/>
      <c r="T10" s="42"/>
      <c r="U10" s="42"/>
      <c r="V10" s="42"/>
      <c r="W10" s="42"/>
      <c r="X10" s="42"/>
      <c r="Y10" s="42"/>
      <c r="Z10" s="52"/>
    </row>
    <row r="11" customHeight="1" spans="1:26">
      <c r="A11" s="8">
        <v>0.5</v>
      </c>
      <c r="B11" s="9"/>
      <c r="C11" s="9"/>
      <c r="D11" s="10" t="e">
        <f t="shared" si="0"/>
        <v>#DIV/0!</v>
      </c>
      <c r="E11" s="11" t="e">
        <f t="shared" si="1"/>
        <v>#DIV/0!</v>
      </c>
      <c r="Q11" s="43" t="s">
        <v>12</v>
      </c>
      <c r="R11" s="44"/>
      <c r="S11" s="44"/>
      <c r="T11" s="44"/>
      <c r="U11" s="44"/>
      <c r="V11" s="44"/>
      <c r="W11" s="44"/>
      <c r="X11" s="44"/>
      <c r="Y11" s="44"/>
      <c r="Z11" s="44"/>
    </row>
    <row r="12" customHeight="1" spans="1:26">
      <c r="A12" s="8">
        <v>1</v>
      </c>
      <c r="B12" s="9"/>
      <c r="C12" s="9"/>
      <c r="D12" s="10" t="e">
        <f t="shared" si="0"/>
        <v>#DIV/0!</v>
      </c>
      <c r="E12" s="11" t="e">
        <f t="shared" si="1"/>
        <v>#DIV/0!</v>
      </c>
      <c r="Q12" s="45" t="s">
        <v>13</v>
      </c>
      <c r="R12" s="46"/>
      <c r="S12" s="46"/>
      <c r="T12" s="46"/>
      <c r="U12" s="46"/>
      <c r="V12" s="46"/>
      <c r="W12" s="46"/>
      <c r="X12" s="46"/>
      <c r="Y12" s="46"/>
      <c r="Z12" s="46"/>
    </row>
    <row r="13" customHeight="1" spans="1:26">
      <c r="A13" s="12">
        <v>1.5</v>
      </c>
      <c r="B13" s="9"/>
      <c r="C13" s="9"/>
      <c r="D13" s="10" t="e">
        <f t="shared" si="0"/>
        <v>#DIV/0!</v>
      </c>
      <c r="E13" s="11" t="e">
        <f t="shared" si="1"/>
        <v>#DIV/0!</v>
      </c>
      <c r="Q13" s="47" t="s">
        <v>14</v>
      </c>
      <c r="R13" s="47"/>
      <c r="S13" s="47"/>
      <c r="T13" s="47"/>
      <c r="U13" s="47"/>
      <c r="V13" s="47"/>
      <c r="W13" s="47"/>
      <c r="X13" s="47"/>
      <c r="Y13" s="47"/>
      <c r="Z13" s="47"/>
    </row>
    <row r="14" customHeight="1" spans="1:26">
      <c r="A14" s="8">
        <v>2</v>
      </c>
      <c r="B14" s="9"/>
      <c r="C14" s="9"/>
      <c r="D14" s="10" t="e">
        <f t="shared" si="0"/>
        <v>#DIV/0!</v>
      </c>
      <c r="E14" s="11" t="e">
        <f t="shared" si="1"/>
        <v>#DIV/0!</v>
      </c>
      <c r="Q14" s="46" t="s">
        <v>15</v>
      </c>
      <c r="R14" s="46"/>
      <c r="S14" s="46"/>
      <c r="T14" s="46"/>
      <c r="U14" s="46"/>
      <c r="V14" s="46"/>
      <c r="W14" s="46"/>
      <c r="X14" s="46"/>
      <c r="Y14" s="46"/>
      <c r="Z14" s="46"/>
    </row>
    <row r="15" customHeight="1" spans="1:26">
      <c r="A15" s="13" t="s">
        <v>16</v>
      </c>
      <c r="B15" s="13"/>
      <c r="C15" s="13"/>
      <c r="D15" s="13"/>
      <c r="E15" s="13"/>
      <c r="Q15" s="47" t="s">
        <v>17</v>
      </c>
      <c r="R15" s="47"/>
      <c r="S15" s="47"/>
      <c r="T15" s="47"/>
      <c r="U15" s="47"/>
      <c r="V15" s="47"/>
      <c r="W15" s="47"/>
      <c r="X15" s="47"/>
      <c r="Y15" s="47"/>
      <c r="Z15" s="47"/>
    </row>
    <row r="16" spans="1:26">
      <c r="A16" s="13"/>
      <c r="B16" s="13"/>
      <c r="C16" s="13"/>
      <c r="D16" s="13"/>
      <c r="E16" s="13"/>
      <c r="Q16" s="47" t="s">
        <v>18</v>
      </c>
      <c r="R16" s="47"/>
      <c r="S16" s="47"/>
      <c r="T16" s="47"/>
      <c r="U16" s="47"/>
      <c r="V16" s="47"/>
      <c r="W16" s="47"/>
      <c r="X16" s="47"/>
      <c r="Y16" s="47"/>
      <c r="Z16" s="47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28">
      <c r="A19" s="14"/>
      <c r="B19" s="15" t="s">
        <v>19</v>
      </c>
      <c r="C19" s="16" t="e" cm="1">
        <f t="array" ref="C19">SLOPE(E8:E14,A8:A14)</f>
        <v>#DIV/0!</v>
      </c>
      <c r="D19" s="17" t="s">
        <v>20</v>
      </c>
      <c r="E19" s="18" t="e" cm="1">
        <f t="array" ref="E19">INTERCEPT(E8:E14,A8:A14)</f>
        <v>#DIV/0!</v>
      </c>
      <c r="AB19" s="53"/>
    </row>
    <row r="20" spans="28:28">
      <c r="AB20" s="53"/>
    </row>
    <row r="21" s="1" customFormat="1" ht="45.95" customHeight="1" spans="1:15">
      <c r="A21" s="19"/>
      <c r="B21" s="19"/>
      <c r="C21" s="19" t="s">
        <v>6</v>
      </c>
      <c r="D21" s="19"/>
      <c r="E21" s="19"/>
      <c r="F21" s="20" t="s">
        <v>7</v>
      </c>
      <c r="G21" s="19" t="s">
        <v>21</v>
      </c>
      <c r="H21" s="19" t="s">
        <v>22</v>
      </c>
      <c r="I21" s="19" t="s">
        <v>23</v>
      </c>
      <c r="J21" s="19" t="s">
        <v>24</v>
      </c>
      <c r="K21" s="29" t="s">
        <v>25</v>
      </c>
      <c r="L21" s="30"/>
      <c r="M21" s="30"/>
      <c r="N21" s="30"/>
      <c r="O21" s="30"/>
    </row>
    <row r="22" s="1" customFormat="1" spans="1:11">
      <c r="A22" s="21" t="s">
        <v>26</v>
      </c>
      <c r="B22" s="19" t="s">
        <v>27</v>
      </c>
      <c r="C22" s="22"/>
      <c r="D22" s="22"/>
      <c r="E22" s="22"/>
      <c r="F22" s="23" t="e">
        <f>AVERAGE(C22:E22)</f>
        <v>#DIV/0!</v>
      </c>
      <c r="G22" s="24" t="e">
        <f>F23-F22</f>
        <v>#DIV/0!</v>
      </c>
      <c r="H22" s="25"/>
      <c r="I22" s="25"/>
      <c r="J22" s="25"/>
      <c r="K22" s="24" t="e">
        <f>(G22-$E$19)/$C$19*(I23/J23)*H23</f>
        <v>#DIV/0!</v>
      </c>
    </row>
    <row r="23" s="1" customFormat="1" spans="1:11">
      <c r="A23" s="26"/>
      <c r="B23" s="19" t="s">
        <v>28</v>
      </c>
      <c r="C23" s="22"/>
      <c r="D23" s="22"/>
      <c r="E23" s="22"/>
      <c r="F23" s="23" t="e">
        <f>AVERAGE(C23:E23)</f>
        <v>#DIV/0!</v>
      </c>
      <c r="G23" s="27"/>
      <c r="H23" s="28"/>
      <c r="I23" s="28"/>
      <c r="J23" s="28"/>
      <c r="K23" s="27"/>
    </row>
  </sheetData>
  <mergeCells count="26">
    <mergeCell ref="Q3:Z3"/>
    <mergeCell ref="Q4:Z4"/>
    <mergeCell ref="A5:E5"/>
    <mergeCell ref="Q5:Z5"/>
    <mergeCell ref="Q10:Z10"/>
    <mergeCell ref="Q11:Z11"/>
    <mergeCell ref="Q12:Z12"/>
    <mergeCell ref="Q13:Z13"/>
    <mergeCell ref="Q14:Z14"/>
    <mergeCell ref="Q15:Z15"/>
    <mergeCell ref="Q16:Z16"/>
    <mergeCell ref="C21:E21"/>
    <mergeCell ref="A6:A7"/>
    <mergeCell ref="A22:A23"/>
    <mergeCell ref="D6:D7"/>
    <mergeCell ref="E6:E7"/>
    <mergeCell ref="G22:G23"/>
    <mergeCell ref="H22:H23"/>
    <mergeCell ref="I22:I23"/>
    <mergeCell ref="J22:J23"/>
    <mergeCell ref="K22:K23"/>
    <mergeCell ref="A1:O3"/>
    <mergeCell ref="B6:C7"/>
    <mergeCell ref="A15:E18"/>
    <mergeCell ref="Q6:Z7"/>
    <mergeCell ref="Q8:Z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3163</cp:lastModifiedBy>
  <dcterms:created xsi:type="dcterms:W3CDTF">2006-09-16T00:00:00Z</dcterms:created>
  <dcterms:modified xsi:type="dcterms:W3CDTF">2024-08-28T05:59:48Z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94A410E856C04B78AFD8931839E718B5_13</vt:lpwstr>
  </property>
  <property fmtid="{D5CDD505-2E9C-101B-9397-08002B2CF9AE}" pid="3" name="KSOProductBuildVer">
    <vt:lpwstr>2052-12.1.0.17857</vt:lpwstr>
  </property>
</Properties>
</file>