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435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7" i="1"/>
  <c r="F10" i="1" s="1"/>
  <c r="K10" i="1" s="1"/>
  <c r="E6" i="1"/>
  <c r="F11" i="1" l="1"/>
  <c r="K11" i="1" s="1"/>
</calcChain>
</file>

<file path=xl/sharedStrings.xml><?xml version="1.0" encoding="utf-8"?>
<sst xmlns="http://schemas.openxmlformats.org/spreadsheetml/2006/main" count="33" uniqueCount="31">
  <si>
    <t>V1</t>
  </si>
  <si>
    <t>V2</t>
  </si>
  <si>
    <t>f</t>
  </si>
  <si>
    <t>Cpr</t>
  </si>
  <si>
    <t>/</t>
  </si>
  <si>
    <t>E-BC-K019-M</t>
    <phoneticPr fontId="6" type="noConversion"/>
  </si>
  <si>
    <t>OD Value</t>
    <phoneticPr fontId="6" type="noConversion"/>
  </si>
  <si>
    <t>Average OD</t>
    <phoneticPr fontId="6" type="noConversion"/>
  </si>
  <si>
    <t>Calculation</t>
    <phoneticPr fontId="6" type="noConversion"/>
  </si>
  <si>
    <t>1.Serum (plasma) sample, culture cell and other liquid samples:</t>
    <phoneticPr fontId="6" type="noConversion"/>
  </si>
  <si>
    <r>
      <rPr>
        <b/>
        <sz val="11"/>
        <color theme="1"/>
        <rFont val="Times New Roman"/>
        <family val="1"/>
      </rPr>
      <t xml:space="preserve">Definition: </t>
    </r>
    <r>
      <rPr>
        <sz val="11"/>
        <color theme="1"/>
        <rFont val="Times New Roman"/>
        <family val="1"/>
      </rPr>
      <t>The amount of SOD when the inhibition ratio reaches 50% of 1 mg tissue protein in 1 mL reaction solution is defined as 1 SOD activity unit (U).</t>
    </r>
    <phoneticPr fontId="6" type="noConversion"/>
  </si>
  <si>
    <t>A2: the OD value of sample well at 550 nm.</t>
    <phoneticPr fontId="6" type="noConversion"/>
  </si>
  <si>
    <t>A3: the OD value of Controlblank well at 550 nm.</t>
    <phoneticPr fontId="6" type="noConversion"/>
  </si>
  <si>
    <t>f: Dilution factor of sample before test.</t>
    <phoneticPr fontId="6" type="noConversion"/>
  </si>
  <si>
    <t>Cpr: Concentration of protein in sample, gprot/L</t>
    <phoneticPr fontId="6" type="noConversion"/>
  </si>
  <si>
    <t>V2: the volume of sample added into the reaction system, mL.</t>
    <phoneticPr fontId="6" type="noConversion"/>
  </si>
  <si>
    <t>V1: the total volume of reaction solution, mL.</t>
    <phoneticPr fontId="6" type="noConversion"/>
  </si>
  <si>
    <t>V1: the total volume in sample pretreatment step, 0.045+0.045+0.01=0.1 mL or 0.09+0.01=0.1mL.</t>
    <phoneticPr fontId="6" type="noConversion"/>
  </si>
  <si>
    <t>T-SOD activity (U/mgprot)= I ÷ 50% × V 1 / V2 × f ÷ Cpr</t>
    <phoneticPr fontId="6" type="noConversion"/>
  </si>
  <si>
    <t>T-SOD activity (U/mL or U/mgprot)</t>
    <phoneticPr fontId="6" type="noConversion"/>
  </si>
  <si>
    <t>A3</t>
  </si>
  <si>
    <t>A1: the OD value of control well at 550 nm.</t>
    <phoneticPr fontId="6" type="noConversion"/>
  </si>
  <si>
    <t>A1</t>
    <phoneticPr fontId="6" type="noConversion"/>
  </si>
  <si>
    <t>T-SOD activity (U/mL) = I ÷ 50% × V1 / V2 × f</t>
    <phoneticPr fontId="6" type="noConversion"/>
  </si>
  <si>
    <t>i: Inhibition ratio of SOD (%), i = ((A1- A3) - (A2 -A3)) / (A1 - A3) × 100% = (A1 - A2) / (A1 - A3) × 100%</t>
    <phoneticPr fontId="6" type="noConversion"/>
  </si>
  <si>
    <t>liquid samples</t>
    <phoneticPr fontId="6" type="noConversion"/>
  </si>
  <si>
    <t>2. Tissue sample and cells sample:</t>
    <phoneticPr fontId="6" type="noConversion"/>
  </si>
  <si>
    <t>Tissue sample and cells sample</t>
    <phoneticPr fontId="6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</si>
  <si>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6" type="noConversion"/>
  </si>
  <si>
    <r>
      <rPr>
        <b/>
        <sz val="11"/>
        <color theme="1"/>
        <rFont val="Times New Roman"/>
        <family val="1"/>
      </rPr>
      <t>Definition:</t>
    </r>
    <r>
      <rPr>
        <sz val="11"/>
        <color theme="1"/>
        <rFont val="Times New Roman"/>
        <family val="1"/>
      </rPr>
      <t xml:space="preserve"> The amount of SOD when the inhibition ratio reaches 50% in 1 mL reaction solution is defined as 1 SOD activity unit (U).</t>
    </r>
    <phoneticPr fontId="6" type="noConversion"/>
  </si>
  <si>
    <t>i (%)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</si>
</sst>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/>
    <xf numFmtId="0" fontId="1" fillId="0" borderId="1" xfId="0" applyFont="1" applyBorder="1" applyAlignment="1"/>
    <xf numFmtId="0" fontId="7" fillId="0" borderId="1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zoomScale="95" zoomScaleNormal="95" workbookViewId="0">
      <selection activeCell="H18" sqref="H18"/>
    </sheetView>
  </sheetViews>
  <sheetFormatPr defaultColWidth="9" defaultRowHeight="15" x14ac:dyDescent="0.25"/>
  <cols>
    <col min="1" max="1" width="11" style="1" customWidth="1"/>
    <col min="2" max="4" width="8.5" style="1" customWidth="1"/>
    <col min="5" max="5" width="10.375" style="1" customWidth="1"/>
    <col min="6" max="9" width="8.5" style="1" customWidth="1"/>
    <col min="10" max="10" width="9.25" style="1" customWidth="1"/>
    <col min="11" max="11" width="16.125" style="1" customWidth="1"/>
    <col min="12" max="21" width="9" style="1"/>
    <col min="22" max="22" width="11.75" style="1" customWidth="1"/>
    <col min="23" max="16384" width="9" style="1"/>
  </cols>
  <sheetData>
    <row r="1" spans="1:23" ht="15.75" customHeight="1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3" ht="15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23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N3" s="17" t="s">
        <v>8</v>
      </c>
      <c r="O3" s="18"/>
      <c r="P3" s="18"/>
      <c r="Q3" s="18"/>
      <c r="R3" s="18"/>
      <c r="S3" s="18"/>
      <c r="T3" s="18"/>
      <c r="U3" s="18"/>
      <c r="V3" s="18"/>
      <c r="W3" s="18"/>
    </row>
    <row r="4" spans="1:23" x14ac:dyDescent="0.25">
      <c r="N4" s="19" t="s">
        <v>9</v>
      </c>
      <c r="O4" s="20"/>
      <c r="P4" s="20"/>
      <c r="Q4" s="20"/>
      <c r="R4" s="20"/>
      <c r="S4" s="20"/>
      <c r="T4" s="20"/>
      <c r="U4" s="20"/>
      <c r="V4" s="20"/>
      <c r="W4" s="21"/>
    </row>
    <row r="5" spans="1:23" ht="20.100000000000001" customHeight="1" x14ac:dyDescent="0.25">
      <c r="A5" s="12"/>
      <c r="B5" s="16" t="s">
        <v>6</v>
      </c>
      <c r="C5" s="16"/>
      <c r="D5" s="16"/>
      <c r="E5" s="12" t="s">
        <v>7</v>
      </c>
      <c r="F5" s="2"/>
      <c r="G5" s="2"/>
      <c r="H5" s="2"/>
      <c r="I5" s="2"/>
      <c r="J5" s="2"/>
      <c r="K5" s="2"/>
      <c r="N5" s="13" t="s">
        <v>29</v>
      </c>
      <c r="O5" s="13"/>
      <c r="P5" s="13"/>
      <c r="Q5" s="13"/>
      <c r="R5" s="13"/>
      <c r="S5" s="13"/>
      <c r="T5" s="13"/>
      <c r="U5" s="13"/>
      <c r="V5" s="13"/>
      <c r="W5" s="13"/>
    </row>
    <row r="6" spans="1:23" ht="15" customHeight="1" x14ac:dyDescent="0.25">
      <c r="A6" s="12" t="s">
        <v>22</v>
      </c>
      <c r="B6" s="3"/>
      <c r="C6" s="3"/>
      <c r="D6" s="3"/>
      <c r="E6" s="4" t="e">
        <f>AVERAGE(B6:D6)</f>
        <v>#DIV/0!</v>
      </c>
      <c r="F6" s="2"/>
      <c r="G6" s="2"/>
      <c r="H6" s="2"/>
      <c r="I6" s="2"/>
      <c r="J6" s="2"/>
      <c r="K6" s="2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 customHeight="1" x14ac:dyDescent="0.25">
      <c r="A7" s="12" t="s">
        <v>20</v>
      </c>
      <c r="B7" s="3"/>
      <c r="C7" s="3"/>
      <c r="D7" s="3"/>
      <c r="E7" s="4" t="e">
        <f>AVERAGE(B7:D7)</f>
        <v>#DIV/0!</v>
      </c>
      <c r="F7" s="2"/>
      <c r="G7" s="2"/>
      <c r="H7" s="2"/>
      <c r="I7" s="2"/>
      <c r="J7" s="2"/>
      <c r="K7" s="2"/>
      <c r="N7" s="15" t="s">
        <v>23</v>
      </c>
      <c r="O7" s="15"/>
      <c r="P7" s="15"/>
      <c r="Q7" s="15"/>
      <c r="R7" s="15"/>
      <c r="S7" s="15"/>
      <c r="T7" s="15"/>
      <c r="U7" s="15"/>
      <c r="V7" s="15"/>
      <c r="W7" s="15"/>
    </row>
    <row r="8" spans="1:2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N8" s="22" t="s">
        <v>26</v>
      </c>
      <c r="O8" s="23"/>
      <c r="P8" s="23"/>
      <c r="Q8" s="23"/>
      <c r="R8" s="23"/>
      <c r="S8" s="23"/>
      <c r="T8" s="23"/>
      <c r="U8" s="23"/>
      <c r="V8" s="23"/>
      <c r="W8" s="24"/>
    </row>
    <row r="9" spans="1:23" ht="30" x14ac:dyDescent="0.25">
      <c r="A9" s="5"/>
      <c r="B9" s="16" t="s">
        <v>6</v>
      </c>
      <c r="C9" s="16"/>
      <c r="D9" s="16"/>
      <c r="E9" s="12" t="s">
        <v>7</v>
      </c>
      <c r="F9" s="5" t="s">
        <v>30</v>
      </c>
      <c r="G9" s="5" t="s">
        <v>0</v>
      </c>
      <c r="H9" s="5" t="s">
        <v>1</v>
      </c>
      <c r="I9" s="5" t="s">
        <v>2</v>
      </c>
      <c r="J9" s="5" t="s">
        <v>3</v>
      </c>
      <c r="K9" s="10" t="s">
        <v>19</v>
      </c>
      <c r="N9" s="13" t="s">
        <v>10</v>
      </c>
      <c r="O9" s="13"/>
      <c r="P9" s="13"/>
      <c r="Q9" s="13"/>
      <c r="R9" s="13"/>
      <c r="S9" s="13"/>
      <c r="T9" s="13"/>
      <c r="U9" s="13"/>
      <c r="V9" s="13"/>
      <c r="W9" s="13"/>
    </row>
    <row r="10" spans="1:23" x14ac:dyDescent="0.25">
      <c r="A10" s="5" t="s">
        <v>25</v>
      </c>
      <c r="B10" s="6"/>
      <c r="C10" s="6"/>
      <c r="D10" s="6"/>
      <c r="E10" s="4" t="e">
        <f>AVERAGE(B10:D10)</f>
        <v>#DIV/0!</v>
      </c>
      <c r="F10" s="6" t="e">
        <f>($E$6-E10)/($E$6-$E$7)*100%</f>
        <v>#DIV/0!</v>
      </c>
      <c r="G10" s="6"/>
      <c r="H10" s="6"/>
      <c r="I10" s="6"/>
      <c r="J10" s="2" t="s">
        <v>4</v>
      </c>
      <c r="K10" s="4" t="e">
        <f>F10/50%*(G10/H10)*I10</f>
        <v>#DIV/0!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25">
      <c r="A11" s="5" t="s">
        <v>27</v>
      </c>
      <c r="B11" s="6"/>
      <c r="C11" s="6"/>
      <c r="D11" s="6"/>
      <c r="E11" s="4" t="e">
        <f>AVERAGE(B11:D11)</f>
        <v>#DIV/0!</v>
      </c>
      <c r="F11" s="6" t="e">
        <f>($E$6-E11)/($E$6-$E$7)*100%</f>
        <v>#DIV/0!</v>
      </c>
      <c r="G11" s="6"/>
      <c r="H11" s="6"/>
      <c r="I11" s="6"/>
      <c r="J11" s="6"/>
      <c r="K11" s="4" t="e">
        <f>F11/50%*(G11/H11)*I11/J11</f>
        <v>#DIV/0!</v>
      </c>
      <c r="N11" s="15" t="s">
        <v>18</v>
      </c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N12" s="25" t="s">
        <v>28</v>
      </c>
      <c r="O12" s="26"/>
      <c r="P12" s="26"/>
      <c r="Q12" s="26"/>
      <c r="R12" s="26"/>
      <c r="S12" s="26"/>
      <c r="T12" s="26"/>
      <c r="U12" s="26"/>
      <c r="V12" s="26"/>
      <c r="W12" s="26"/>
    </row>
    <row r="13" spans="1:2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N13" s="27" t="s">
        <v>24</v>
      </c>
      <c r="O13" s="27"/>
      <c r="P13" s="27"/>
      <c r="Q13" s="27"/>
      <c r="R13" s="27"/>
      <c r="S13" s="27"/>
      <c r="T13" s="27"/>
      <c r="U13" s="27"/>
      <c r="V13" s="27"/>
      <c r="W13" s="27"/>
    </row>
    <row r="14" spans="1:23" ht="1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N14" s="26" t="s">
        <v>21</v>
      </c>
      <c r="O14" s="26"/>
      <c r="P14" s="26"/>
      <c r="Q14" s="26"/>
      <c r="R14" s="26"/>
      <c r="S14" s="26"/>
      <c r="T14" s="26"/>
      <c r="U14" s="26"/>
      <c r="V14" s="26"/>
      <c r="W14" s="26"/>
    </row>
    <row r="15" spans="1:23" x14ac:dyDescent="0.25">
      <c r="K15" s="8"/>
      <c r="N15" s="26" t="s">
        <v>11</v>
      </c>
      <c r="O15" s="26"/>
      <c r="P15" s="26"/>
      <c r="Q15" s="26"/>
      <c r="R15" s="26"/>
      <c r="S15" s="26"/>
      <c r="T15" s="26"/>
      <c r="U15" s="26"/>
      <c r="V15" s="26"/>
      <c r="W15" s="26"/>
    </row>
    <row r="16" spans="1:23" x14ac:dyDescent="0.25">
      <c r="K16" s="2"/>
      <c r="N16" s="26" t="s">
        <v>12</v>
      </c>
      <c r="O16" s="26"/>
      <c r="P16" s="26"/>
      <c r="Q16" s="26"/>
      <c r="R16" s="26"/>
      <c r="S16" s="26"/>
      <c r="T16" s="26"/>
      <c r="U16" s="26"/>
      <c r="V16" s="26"/>
      <c r="W16" s="26"/>
    </row>
    <row r="17" spans="11:23" x14ac:dyDescent="0.25">
      <c r="K17" s="2"/>
      <c r="N17" s="26" t="s">
        <v>16</v>
      </c>
      <c r="O17" s="26"/>
      <c r="P17" s="26"/>
      <c r="Q17" s="26"/>
      <c r="R17" s="26"/>
      <c r="S17" s="26"/>
      <c r="T17" s="26"/>
      <c r="U17" s="26"/>
      <c r="V17" s="26"/>
      <c r="W17" s="26"/>
    </row>
    <row r="18" spans="11:23" x14ac:dyDescent="0.25">
      <c r="K18" s="2"/>
      <c r="N18" s="26" t="s">
        <v>17</v>
      </c>
      <c r="O18" s="26"/>
      <c r="P18" s="26"/>
      <c r="Q18" s="26"/>
      <c r="R18" s="26"/>
      <c r="S18" s="26"/>
      <c r="T18" s="26"/>
      <c r="U18" s="26"/>
      <c r="V18" s="26"/>
      <c r="W18" s="26"/>
    </row>
    <row r="19" spans="11:23" x14ac:dyDescent="0.25">
      <c r="K19" s="2"/>
      <c r="N19" s="26" t="s">
        <v>15</v>
      </c>
      <c r="O19" s="26"/>
      <c r="P19" s="26"/>
      <c r="Q19" s="26"/>
      <c r="R19" s="26"/>
      <c r="S19" s="26"/>
      <c r="T19" s="26"/>
      <c r="U19" s="26"/>
      <c r="V19" s="26"/>
      <c r="W19" s="26"/>
    </row>
    <row r="20" spans="11:23" x14ac:dyDescent="0.25">
      <c r="K20" s="9"/>
      <c r="N20" s="26" t="s">
        <v>13</v>
      </c>
      <c r="O20" s="26"/>
      <c r="P20" s="26"/>
      <c r="Q20" s="26"/>
      <c r="R20" s="26"/>
      <c r="S20" s="26"/>
      <c r="T20" s="26"/>
      <c r="U20" s="26"/>
      <c r="V20" s="26"/>
      <c r="W20" s="26"/>
    </row>
    <row r="21" spans="11:23" x14ac:dyDescent="0.25">
      <c r="K21" s="9"/>
      <c r="N21" s="26" t="s">
        <v>14</v>
      </c>
      <c r="O21" s="26"/>
      <c r="P21" s="26"/>
      <c r="Q21" s="26"/>
      <c r="R21" s="26"/>
      <c r="S21" s="26"/>
      <c r="T21" s="26"/>
      <c r="U21" s="26"/>
      <c r="V21" s="26"/>
      <c r="W21" s="26"/>
    </row>
    <row r="22" spans="11:23" x14ac:dyDescent="0.25">
      <c r="K22" s="9"/>
    </row>
    <row r="23" spans="11:23" x14ac:dyDescent="0.25">
      <c r="K23" s="9"/>
    </row>
    <row r="24" spans="11:23" ht="15" customHeight="1" x14ac:dyDescent="0.25">
      <c r="K24" s="11"/>
    </row>
    <row r="25" spans="11:23" x14ac:dyDescent="0.25">
      <c r="K25" s="2"/>
    </row>
    <row r="26" spans="11:23" x14ac:dyDescent="0.25">
      <c r="K26" s="2"/>
    </row>
  </sheetData>
  <mergeCells count="20">
    <mergeCell ref="N21:W21"/>
    <mergeCell ref="A1:K3"/>
    <mergeCell ref="N16:W16"/>
    <mergeCell ref="N17:W17"/>
    <mergeCell ref="N18:W18"/>
    <mergeCell ref="N19:W19"/>
    <mergeCell ref="N20:W20"/>
    <mergeCell ref="N11:W11"/>
    <mergeCell ref="N12:W12"/>
    <mergeCell ref="N13:W13"/>
    <mergeCell ref="N14:W14"/>
    <mergeCell ref="N15:W15"/>
    <mergeCell ref="N4:W4"/>
    <mergeCell ref="N5:W6"/>
    <mergeCell ref="N7:W7"/>
    <mergeCell ref="N8:W8"/>
    <mergeCell ref="N9:W10"/>
    <mergeCell ref="B5:D5"/>
    <mergeCell ref="N3:W3"/>
    <mergeCell ref="B9:D9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2006-09-16T00:00:00Z</dcterms:created>
  <dcterms:modified xsi:type="dcterms:W3CDTF">2024-04-19T08:47:10Z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DBA5A64FD1C04A4F904BCA83F6DCBF66_13</vt:lpwstr>
  </property>
  <property fmtid="{D5CDD505-2E9C-101B-9397-08002B2CF9AE}" pid="3" name="KSOProductBuildVer">
    <vt:lpwstr>2052-12.1.0.16120</vt:lpwstr>
  </property>
</Properties>
</file>