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7" i="1"/>
  <c r="F24" i="1"/>
  <c r="G26" i="1" l="1"/>
  <c r="G24" i="1"/>
  <c r="D15" i="1"/>
  <c r="D14" i="1"/>
  <c r="D13" i="1"/>
  <c r="D12" i="1"/>
  <c r="D11" i="1"/>
  <c r="D10" i="1"/>
  <c r="D9" i="1"/>
  <c r="D8" i="1"/>
  <c r="E8" i="1" s="1"/>
  <c r="E10" i="1" l="1"/>
  <c r="E12" i="1"/>
  <c r="E14" i="1"/>
  <c r="E9" i="1"/>
  <c r="E11" i="1"/>
  <c r="E13" i="1"/>
  <c r="E15" i="1"/>
  <c r="E20" i="1"/>
  <c r="C20" i="1"/>
  <c r="K24" i="1" s="1"/>
  <c r="K26" i="1" l="1"/>
</calcChain>
</file>

<file path=xl/sharedStrings.xml><?xml version="1.0" encoding="utf-8"?>
<sst xmlns="http://schemas.openxmlformats.org/spreadsheetml/2006/main" count="41" uniqueCount="39">
  <si>
    <t>a:</t>
  </si>
  <si>
    <t>b:</t>
  </si>
  <si>
    <t>Cpr</t>
    <phoneticPr fontId="7" type="noConversion"/>
  </si>
  <si>
    <t>E-BC-K031-M</t>
    <phoneticPr fontId="7" type="noConversion"/>
  </si>
  <si>
    <t>ΔA</t>
    <phoneticPr fontId="7" type="noConversion"/>
  </si>
  <si>
    <t>V</t>
    <phoneticPr fontId="7" type="noConversion"/>
  </si>
  <si>
    <t>f</t>
    <phoneticPr fontId="7" type="noConversion"/>
  </si>
  <si>
    <t>/</t>
    <phoneticPr fontId="7" type="noConversion"/>
  </si>
  <si>
    <t>Standard curve</t>
    <phoneticPr fontId="7" type="noConversion"/>
  </si>
  <si>
    <t>OD Value</t>
    <phoneticPr fontId="7" type="noConversion"/>
  </si>
  <si>
    <t>Average OD</t>
    <phoneticPr fontId="7" type="noConversion"/>
  </si>
  <si>
    <t>Absoluted OD</t>
    <phoneticPr fontId="7" type="noConversion"/>
  </si>
  <si>
    <t>Concentration (μmol/mL)</t>
    <phoneticPr fontId="7" type="noConversion"/>
  </si>
  <si>
    <t xml:space="preserve">Plot the standard curve by using OD value of standard and correspondent concentration as y-axis and x-axis respectively.The standard curve is: y= ax + b. </t>
    <phoneticPr fontId="7" type="noConversion"/>
  </si>
  <si>
    <t>Serum (plasma) sample</t>
    <phoneticPr fontId="7" type="noConversion"/>
  </si>
  <si>
    <t>Tissue and cell sample</t>
    <phoneticPr fontId="7" type="noConversion"/>
  </si>
  <si>
    <t>ODSample</t>
    <phoneticPr fontId="7" type="noConversion"/>
  </si>
  <si>
    <t>ODControl</t>
    <phoneticPr fontId="7" type="noConversion"/>
  </si>
  <si>
    <t>OD Value</t>
    <phoneticPr fontId="7" type="noConversion"/>
  </si>
  <si>
    <t>Average OD</t>
    <phoneticPr fontId="7" type="noConversion"/>
  </si>
  <si>
    <t>Calculation</t>
    <phoneticPr fontId="7" type="noConversion"/>
  </si>
  <si>
    <t>The standard curve:</t>
    <phoneticPr fontId="7" type="noConversion"/>
  </si>
  <si>
    <t>1. Average the duplicate reading for each standard.</t>
    <phoneticPr fontId="7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</si>
  <si>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7" type="noConversion"/>
  </si>
  <si>
    <t>3. Plot the standard curve by using absoluted OD value of standard and correspondent concentration as y-axis and x-axis respectively. Create the standard curve (y = ax + b) with graph software (or EXCEL).</t>
    <phoneticPr fontId="7" type="noConversion"/>
  </si>
  <si>
    <t>Serum (plasma) sample:</t>
    <phoneticPr fontId="7" type="noConversion"/>
  </si>
  <si>
    <t>f: Dilution factor of sample before test.</t>
    <phoneticPr fontId="7" type="noConversion"/>
  </si>
  <si>
    <t>Tissue and cells sample:</t>
    <phoneticPr fontId="7" type="noConversion"/>
  </si>
  <si>
    <r>
      <t>Definition: The amount of CAT in 1 mg of tissue protein that decompose 1 μmol H2O2 per minute at 37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is defined as 1 unit.</t>
    </r>
    <phoneticPr fontId="7" type="noConversion"/>
  </si>
  <si>
    <t>CAT activity (U/mL) = ΔA / a × 0.02* / (1* × V) × f</t>
    <phoneticPr fontId="7" type="noConversion"/>
  </si>
  <si>
    <t xml:space="preserve">CAT activity (U/mgprot) = ΔA / a × 0.02* / (1* × V ) × f ÷ Cpr 
</t>
    <phoneticPr fontId="7" type="noConversion"/>
  </si>
  <si>
    <t>0.02*: The volume of standard, 0.02 mL.</t>
    <phoneticPr fontId="7" type="noConversion"/>
  </si>
  <si>
    <t>1*: The reaction time, 1 min.</t>
    <phoneticPr fontId="7" type="noConversion"/>
  </si>
  <si>
    <t>ΔA: ODControl - ODSample.</t>
    <phoneticPr fontId="7" type="noConversion"/>
  </si>
  <si>
    <t>V: The volume of sample, mL.</t>
    <phoneticPr fontId="7" type="noConversion"/>
  </si>
  <si>
    <t>Cpr: Concentration of protein in sample, mgprot/mL.</t>
    <phoneticPr fontId="7" type="noConversion"/>
  </si>
  <si>
    <t>CAT activity (U/mL or U/mgprot)</t>
    <phoneticPr fontId="7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</si>
  <si>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7" type="noConversion"/>
  </si>
  <si>
    <r>
      <t>Definition: The amount of CAT in 1 mL of serum or plasma that decompose 1 μmol H2O2 per minute at 37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is defined as 1 unit.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</si>
</sst>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100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430504"/>
        <c:axId val="860727968"/>
      </c:scatterChart>
      <c:valAx>
        <c:axId val="962430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0727968"/>
        <c:crosses val="autoZero"/>
        <c:crossBetween val="midCat"/>
      </c:valAx>
      <c:valAx>
        <c:axId val="86072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62430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42864</xdr:rowOff>
    </xdr:from>
    <xdr:to>
      <xdr:col>11</xdr:col>
      <xdr:colOff>171450</xdr:colOff>
      <xdr:row>18</xdr:row>
      <xdr:rowOff>114301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L24" sqref="L24"/>
    </sheetView>
  </sheetViews>
  <sheetFormatPr defaultColWidth="9" defaultRowHeight="15" x14ac:dyDescent="0.25"/>
  <cols>
    <col min="1" max="1" width="11.375" style="1" customWidth="1"/>
    <col min="2" max="2" width="10.25" style="1" customWidth="1"/>
    <col min="3" max="3" width="8.625" style="1" customWidth="1"/>
    <col min="4" max="5" width="9" style="1"/>
    <col min="6" max="6" width="9.75" style="1" customWidth="1"/>
    <col min="7" max="9" width="9" style="1"/>
    <col min="10" max="10" width="10.5" style="1" customWidth="1"/>
    <col min="11" max="11" width="15.375" style="1" customWidth="1"/>
    <col min="12" max="12" width="11.875" style="1" customWidth="1"/>
    <col min="13" max="13" width="15.125" style="1" customWidth="1"/>
    <col min="14" max="14" width="10.25" style="1" customWidth="1"/>
    <col min="15" max="22" width="10.625" style="1" customWidth="1"/>
    <col min="23" max="23" width="11.625" style="1" customWidth="1"/>
    <col min="24" max="16384" width="9" style="1"/>
  </cols>
  <sheetData>
    <row r="1" spans="1:23" ht="15.75" customHeight="1" x14ac:dyDescent="0.25">
      <c r="A1" s="26" t="s">
        <v>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23" ht="15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23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21" t="s">
        <v>20</v>
      </c>
      <c r="O3" s="22"/>
      <c r="P3" s="22"/>
      <c r="Q3" s="22"/>
      <c r="R3" s="22"/>
      <c r="S3" s="22"/>
      <c r="T3" s="22"/>
      <c r="U3" s="22"/>
      <c r="V3" s="22"/>
      <c r="W3" s="22"/>
    </row>
    <row r="4" spans="1:23" ht="15.75" x14ac:dyDescent="0.25">
      <c r="N4" s="31" t="s">
        <v>21</v>
      </c>
      <c r="O4" s="32"/>
      <c r="P4" s="32"/>
      <c r="Q4" s="32"/>
      <c r="R4" s="32"/>
      <c r="S4" s="32"/>
      <c r="T4" s="32"/>
      <c r="U4" s="32"/>
      <c r="V4" s="32"/>
      <c r="W4" s="33"/>
    </row>
    <row r="5" spans="1:23" ht="15" customHeight="1" x14ac:dyDescent="0.25">
      <c r="A5" s="28" t="s">
        <v>8</v>
      </c>
      <c r="B5" s="28"/>
      <c r="C5" s="28"/>
      <c r="D5" s="28"/>
      <c r="E5" s="28"/>
      <c r="N5" s="34" t="s">
        <v>22</v>
      </c>
      <c r="O5" s="35"/>
      <c r="P5" s="35"/>
      <c r="Q5" s="35"/>
      <c r="R5" s="35"/>
      <c r="S5" s="35"/>
      <c r="T5" s="35"/>
      <c r="U5" s="35"/>
      <c r="V5" s="35"/>
      <c r="W5" s="36"/>
    </row>
    <row r="6" spans="1:23" ht="14.25" customHeight="1" x14ac:dyDescent="0.25">
      <c r="A6" s="27" t="s">
        <v>12</v>
      </c>
      <c r="B6" s="24" t="s">
        <v>9</v>
      </c>
      <c r="C6" s="24"/>
      <c r="D6" s="27" t="s">
        <v>10</v>
      </c>
      <c r="E6" s="27" t="s">
        <v>11</v>
      </c>
      <c r="N6" s="37" t="s">
        <v>23</v>
      </c>
      <c r="O6" s="38"/>
      <c r="P6" s="38"/>
      <c r="Q6" s="38"/>
      <c r="R6" s="38"/>
      <c r="S6" s="38"/>
      <c r="T6" s="38"/>
      <c r="U6" s="38"/>
      <c r="V6" s="38"/>
      <c r="W6" s="39"/>
    </row>
    <row r="7" spans="1:23" ht="15" customHeight="1" x14ac:dyDescent="0.25">
      <c r="A7" s="25"/>
      <c r="B7" s="25"/>
      <c r="C7" s="25"/>
      <c r="D7" s="25"/>
      <c r="E7" s="25"/>
      <c r="N7" s="40"/>
      <c r="O7" s="41"/>
      <c r="P7" s="41"/>
      <c r="Q7" s="41"/>
      <c r="R7" s="41"/>
      <c r="S7" s="41"/>
      <c r="T7" s="41"/>
      <c r="U7" s="41"/>
      <c r="V7" s="41"/>
      <c r="W7" s="42"/>
    </row>
    <row r="8" spans="1:23" ht="15" customHeight="1" x14ac:dyDescent="0.25">
      <c r="A8" s="2">
        <v>0</v>
      </c>
      <c r="B8" s="3"/>
      <c r="C8" s="3"/>
      <c r="D8" s="4" t="e">
        <f>AVERAGE(B8:C8)</f>
        <v>#DIV/0!</v>
      </c>
      <c r="E8" s="5" t="e">
        <f>D8-$D$8</f>
        <v>#DIV/0!</v>
      </c>
      <c r="N8" s="37" t="s">
        <v>24</v>
      </c>
      <c r="O8" s="38"/>
      <c r="P8" s="38"/>
      <c r="Q8" s="38"/>
      <c r="R8" s="38"/>
      <c r="S8" s="38"/>
      <c r="T8" s="38"/>
      <c r="U8" s="38"/>
      <c r="V8" s="38"/>
      <c r="W8" s="39"/>
    </row>
    <row r="9" spans="1:23" ht="15" customHeight="1" x14ac:dyDescent="0.25">
      <c r="A9" s="2">
        <v>10</v>
      </c>
      <c r="B9" s="3"/>
      <c r="C9" s="3"/>
      <c r="D9" s="4" t="e">
        <f t="shared" ref="D9:D15" si="0">AVERAGE(B9:C9)</f>
        <v>#DIV/0!</v>
      </c>
      <c r="E9" s="5" t="e">
        <f t="shared" ref="E9:E15" si="1">D9-$D$8</f>
        <v>#DIV/0!</v>
      </c>
      <c r="N9" s="40"/>
      <c r="O9" s="41"/>
      <c r="P9" s="41"/>
      <c r="Q9" s="41"/>
      <c r="R9" s="41"/>
      <c r="S9" s="41"/>
      <c r="T9" s="41"/>
      <c r="U9" s="41"/>
      <c r="V9" s="41"/>
      <c r="W9" s="42"/>
    </row>
    <row r="10" spans="1:23" ht="15" customHeight="1" x14ac:dyDescent="0.25">
      <c r="A10" s="2">
        <v>20</v>
      </c>
      <c r="B10" s="3"/>
      <c r="C10" s="3"/>
      <c r="D10" s="4" t="e">
        <f t="shared" si="0"/>
        <v>#DIV/0!</v>
      </c>
      <c r="E10" s="5" t="e">
        <f t="shared" si="1"/>
        <v>#DIV/0!</v>
      </c>
      <c r="N10" s="43" t="s">
        <v>25</v>
      </c>
      <c r="O10" s="44"/>
      <c r="P10" s="44"/>
      <c r="Q10" s="44"/>
      <c r="R10" s="44"/>
      <c r="S10" s="44"/>
      <c r="T10" s="44"/>
      <c r="U10" s="44"/>
      <c r="V10" s="44"/>
      <c r="W10" s="45"/>
    </row>
    <row r="11" spans="1:23" ht="15" customHeight="1" x14ac:dyDescent="0.25">
      <c r="A11" s="2">
        <v>30</v>
      </c>
      <c r="B11" s="3"/>
      <c r="C11" s="3"/>
      <c r="D11" s="4" t="e">
        <f t="shared" si="0"/>
        <v>#DIV/0!</v>
      </c>
      <c r="E11" s="5" t="e">
        <f t="shared" si="1"/>
        <v>#DIV/0!</v>
      </c>
      <c r="N11" s="51" t="s">
        <v>38</v>
      </c>
      <c r="O11" s="52"/>
      <c r="P11" s="52"/>
      <c r="Q11" s="52"/>
      <c r="R11" s="52"/>
      <c r="S11" s="52"/>
      <c r="T11" s="52"/>
      <c r="U11" s="52"/>
      <c r="V11" s="52"/>
      <c r="W11" s="52"/>
    </row>
    <row r="12" spans="1:23" ht="15" customHeight="1" x14ac:dyDescent="0.25">
      <c r="A12" s="2">
        <v>40</v>
      </c>
      <c r="B12" s="3"/>
      <c r="C12" s="3"/>
      <c r="D12" s="4" t="e">
        <f t="shared" si="0"/>
        <v>#DIV/0!</v>
      </c>
      <c r="E12" s="5" t="e">
        <f t="shared" si="1"/>
        <v>#DIV/0!</v>
      </c>
      <c r="N12" s="46" t="s">
        <v>29</v>
      </c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15" customHeight="1" x14ac:dyDescent="0.25">
      <c r="A13" s="2">
        <v>50</v>
      </c>
      <c r="B13" s="3"/>
      <c r="C13" s="3"/>
      <c r="D13" s="4" t="e">
        <f t="shared" si="0"/>
        <v>#DIV/0!</v>
      </c>
      <c r="E13" s="5" t="e">
        <f t="shared" si="1"/>
        <v>#DIV/0!</v>
      </c>
      <c r="N13" s="43" t="s">
        <v>27</v>
      </c>
      <c r="O13" s="44"/>
      <c r="P13" s="44"/>
      <c r="Q13" s="44"/>
      <c r="R13" s="44"/>
      <c r="S13" s="44"/>
      <c r="T13" s="44"/>
      <c r="U13" s="44"/>
      <c r="V13" s="44"/>
      <c r="W13" s="45"/>
    </row>
    <row r="14" spans="1:23" ht="15" customHeight="1" x14ac:dyDescent="0.25">
      <c r="A14" s="2">
        <v>60</v>
      </c>
      <c r="B14" s="3"/>
      <c r="C14" s="3"/>
      <c r="D14" s="4" t="e">
        <f t="shared" si="0"/>
        <v>#DIV/0!</v>
      </c>
      <c r="E14" s="5" t="e">
        <f t="shared" si="1"/>
        <v>#DIV/0!</v>
      </c>
      <c r="N14" s="51" t="s">
        <v>28</v>
      </c>
      <c r="O14" s="52"/>
      <c r="P14" s="52"/>
      <c r="Q14" s="52"/>
      <c r="R14" s="52"/>
      <c r="S14" s="52"/>
      <c r="T14" s="52"/>
      <c r="U14" s="52"/>
      <c r="V14" s="52"/>
      <c r="W14" s="52"/>
    </row>
    <row r="15" spans="1:23" ht="15" customHeight="1" x14ac:dyDescent="0.25">
      <c r="A15" s="2">
        <v>100</v>
      </c>
      <c r="B15" s="3"/>
      <c r="C15" s="3"/>
      <c r="D15" s="4" t="e">
        <f t="shared" si="0"/>
        <v>#DIV/0!</v>
      </c>
      <c r="E15" s="5" t="e">
        <f t="shared" si="1"/>
        <v>#DIV/0!</v>
      </c>
      <c r="N15" s="46" t="s">
        <v>30</v>
      </c>
      <c r="O15" s="47"/>
      <c r="P15" s="47"/>
      <c r="Q15" s="47"/>
      <c r="R15" s="47"/>
      <c r="S15" s="47"/>
      <c r="T15" s="47"/>
      <c r="U15" s="47"/>
      <c r="V15" s="47"/>
      <c r="W15" s="47"/>
    </row>
    <row r="16" spans="1:23" ht="15" customHeight="1" x14ac:dyDescent="0.25">
      <c r="A16" s="23" t="s">
        <v>13</v>
      </c>
      <c r="B16" s="23"/>
      <c r="C16" s="23"/>
      <c r="D16" s="23"/>
      <c r="E16" s="23"/>
      <c r="N16" s="48" t="s">
        <v>37</v>
      </c>
      <c r="O16" s="49"/>
      <c r="P16" s="49"/>
      <c r="Q16" s="49"/>
      <c r="R16" s="49"/>
      <c r="S16" s="49"/>
      <c r="T16" s="49"/>
      <c r="U16" s="49"/>
      <c r="V16" s="49"/>
      <c r="W16" s="49"/>
    </row>
    <row r="17" spans="1:24" x14ac:dyDescent="0.25">
      <c r="A17" s="23"/>
      <c r="B17" s="23"/>
      <c r="C17" s="23"/>
      <c r="D17" s="23"/>
      <c r="E17" s="23"/>
      <c r="N17" s="50" t="s">
        <v>31</v>
      </c>
      <c r="O17" s="50"/>
      <c r="P17" s="50"/>
      <c r="Q17" s="50"/>
      <c r="R17" s="50"/>
      <c r="S17" s="50"/>
      <c r="T17" s="50"/>
      <c r="U17" s="50"/>
      <c r="V17" s="50"/>
      <c r="W17" s="50"/>
    </row>
    <row r="18" spans="1:24" x14ac:dyDescent="0.25">
      <c r="A18" s="23"/>
      <c r="B18" s="23"/>
      <c r="C18" s="23"/>
      <c r="D18" s="23"/>
      <c r="E18" s="23"/>
      <c r="N18" s="49" t="s">
        <v>32</v>
      </c>
      <c r="O18" s="49"/>
      <c r="P18" s="49"/>
      <c r="Q18" s="49"/>
      <c r="R18" s="49"/>
      <c r="S18" s="49"/>
      <c r="T18" s="49"/>
      <c r="U18" s="49"/>
      <c r="V18" s="49"/>
      <c r="W18" s="49"/>
    </row>
    <row r="19" spans="1:24" x14ac:dyDescent="0.25">
      <c r="A19" s="23"/>
      <c r="B19" s="23"/>
      <c r="C19" s="23"/>
      <c r="D19" s="23"/>
      <c r="E19" s="23"/>
      <c r="N19" s="50" t="s">
        <v>33</v>
      </c>
      <c r="O19" s="50"/>
      <c r="P19" s="50"/>
      <c r="Q19" s="50"/>
      <c r="R19" s="50"/>
      <c r="S19" s="50"/>
      <c r="T19" s="50"/>
      <c r="U19" s="50"/>
      <c r="V19" s="50"/>
      <c r="W19" s="50"/>
    </row>
    <row r="20" spans="1:24" x14ac:dyDescent="0.25">
      <c r="A20" s="6"/>
      <c r="B20" s="7" t="s">
        <v>0</v>
      </c>
      <c r="C20" s="8" t="e">
        <f>SLOPE(E8:E15,A8:A15)</f>
        <v>#DIV/0!</v>
      </c>
      <c r="D20" s="9" t="s">
        <v>1</v>
      </c>
      <c r="E20" s="10" t="e">
        <f>INTERCEPT(E8:E15,A8:A15)</f>
        <v>#DIV/0!</v>
      </c>
      <c r="N20" s="50" t="s">
        <v>34</v>
      </c>
      <c r="O20" s="50"/>
      <c r="P20" s="50"/>
      <c r="Q20" s="50"/>
      <c r="R20" s="50"/>
      <c r="S20" s="50"/>
      <c r="T20" s="50"/>
      <c r="U20" s="50"/>
      <c r="V20" s="50"/>
      <c r="W20" s="50"/>
      <c r="X20" s="13"/>
    </row>
    <row r="21" spans="1:24" x14ac:dyDescent="0.25">
      <c r="N21" s="50" t="s">
        <v>26</v>
      </c>
      <c r="O21" s="50"/>
      <c r="P21" s="50"/>
      <c r="Q21" s="50"/>
      <c r="R21" s="50"/>
      <c r="S21" s="50"/>
      <c r="T21" s="50"/>
      <c r="U21" s="50"/>
      <c r="V21" s="50"/>
      <c r="W21" s="50"/>
      <c r="X21" s="13"/>
    </row>
    <row r="22" spans="1:24" x14ac:dyDescent="0.25">
      <c r="N22" s="50" t="s">
        <v>35</v>
      </c>
      <c r="O22" s="50"/>
      <c r="P22" s="50"/>
      <c r="Q22" s="50"/>
      <c r="R22" s="50"/>
      <c r="S22" s="50"/>
      <c r="T22" s="50"/>
      <c r="U22" s="50"/>
      <c r="V22" s="50"/>
      <c r="W22" s="50"/>
    </row>
    <row r="23" spans="1:24" ht="29.25" customHeight="1" x14ac:dyDescent="0.25">
      <c r="A23" s="14"/>
      <c r="B23" s="14"/>
      <c r="C23" s="20" t="s">
        <v>18</v>
      </c>
      <c r="D23" s="20"/>
      <c r="E23" s="20"/>
      <c r="F23" s="53" t="s">
        <v>19</v>
      </c>
      <c r="G23" s="14" t="s">
        <v>4</v>
      </c>
      <c r="H23" s="14" t="s">
        <v>5</v>
      </c>
      <c r="I23" s="14" t="s">
        <v>6</v>
      </c>
      <c r="J23" s="14" t="s">
        <v>2</v>
      </c>
      <c r="K23" s="12" t="s">
        <v>36</v>
      </c>
    </row>
    <row r="24" spans="1:24" x14ac:dyDescent="0.25">
      <c r="A24" s="29" t="s">
        <v>14</v>
      </c>
      <c r="B24" s="14" t="s">
        <v>16</v>
      </c>
      <c r="C24" s="11"/>
      <c r="D24" s="11"/>
      <c r="E24" s="11"/>
      <c r="F24" s="15" t="e">
        <f>AVERAGE(C24:E24)</f>
        <v>#DIV/0!</v>
      </c>
      <c r="G24" s="16" t="e">
        <f>F25-F24</f>
        <v>#DIV/0!</v>
      </c>
      <c r="H24" s="18"/>
      <c r="I24" s="18"/>
      <c r="J24" s="16" t="s">
        <v>7</v>
      </c>
      <c r="K24" s="16" t="e">
        <f>G24/$C$20*(0.02/1/H24)*I24</f>
        <v>#DIV/0!</v>
      </c>
    </row>
    <row r="25" spans="1:24" x14ac:dyDescent="0.25">
      <c r="A25" s="30"/>
      <c r="B25" s="14" t="s">
        <v>17</v>
      </c>
      <c r="C25" s="11"/>
      <c r="D25" s="11"/>
      <c r="E25" s="11"/>
      <c r="F25" s="15" t="e">
        <f t="shared" ref="F25:F27" si="2">AVERAGE(C25:E25)</f>
        <v>#DIV/0!</v>
      </c>
      <c r="G25" s="17"/>
      <c r="H25" s="19"/>
      <c r="I25" s="19"/>
      <c r="J25" s="17"/>
      <c r="K25" s="17"/>
    </row>
    <row r="26" spans="1:24" x14ac:dyDescent="0.25">
      <c r="A26" s="29" t="s">
        <v>15</v>
      </c>
      <c r="B26" s="14" t="s">
        <v>16</v>
      </c>
      <c r="C26" s="11"/>
      <c r="D26" s="11"/>
      <c r="E26" s="11"/>
      <c r="F26" s="15" t="e">
        <f t="shared" si="2"/>
        <v>#DIV/0!</v>
      </c>
      <c r="G26" s="16" t="e">
        <f>F27-F26</f>
        <v>#DIV/0!</v>
      </c>
      <c r="H26" s="18"/>
      <c r="I26" s="18"/>
      <c r="J26" s="18"/>
      <c r="K26" s="16" t="e">
        <f>G26/$C$20*(0.02/1/H26)*I26/J26</f>
        <v>#DIV/0!</v>
      </c>
    </row>
    <row r="27" spans="1:24" x14ac:dyDescent="0.25">
      <c r="A27" s="30"/>
      <c r="B27" s="14" t="s">
        <v>17</v>
      </c>
      <c r="C27" s="11"/>
      <c r="D27" s="11"/>
      <c r="E27" s="11"/>
      <c r="F27" s="15" t="e">
        <f t="shared" si="2"/>
        <v>#DIV/0!</v>
      </c>
      <c r="G27" s="17"/>
      <c r="H27" s="19"/>
      <c r="I27" s="19"/>
      <c r="J27" s="19"/>
      <c r="K27" s="17"/>
    </row>
  </sheetData>
  <mergeCells count="38">
    <mergeCell ref="N20:W20"/>
    <mergeCell ref="N21:W21"/>
    <mergeCell ref="N22:W22"/>
    <mergeCell ref="A1:L3"/>
    <mergeCell ref="N17:W17"/>
    <mergeCell ref="N18:W18"/>
    <mergeCell ref="N19:W19"/>
    <mergeCell ref="N11:W11"/>
    <mergeCell ref="N14:W14"/>
    <mergeCell ref="N10:W10"/>
    <mergeCell ref="N12:W12"/>
    <mergeCell ref="N13:W13"/>
    <mergeCell ref="N15:W15"/>
    <mergeCell ref="N16:W16"/>
    <mergeCell ref="N3:W3"/>
    <mergeCell ref="N4:W4"/>
    <mergeCell ref="N5:W5"/>
    <mergeCell ref="N6:W7"/>
    <mergeCell ref="N8:W9"/>
    <mergeCell ref="A16:E19"/>
    <mergeCell ref="B6:C7"/>
    <mergeCell ref="A6:A7"/>
    <mergeCell ref="D6:D7"/>
    <mergeCell ref="E6:E7"/>
    <mergeCell ref="A5:E5"/>
    <mergeCell ref="A24:A25"/>
    <mergeCell ref="A26:A27"/>
    <mergeCell ref="C23:E23"/>
    <mergeCell ref="G24:G25"/>
    <mergeCell ref="H24:H25"/>
    <mergeCell ref="K24:K25"/>
    <mergeCell ref="K26:K27"/>
    <mergeCell ref="G26:G27"/>
    <mergeCell ref="I24:I25"/>
    <mergeCell ref="J24:J25"/>
    <mergeCell ref="H26:H27"/>
    <mergeCell ref="I26:I27"/>
    <mergeCell ref="J26:J2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2024-04-25T06:21:29Z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