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G7" i="1" l="1"/>
  <c r="K7" i="1" s="1"/>
  <c r="G9" i="1"/>
  <c r="K9" i="1" s="1"/>
</calcChain>
</file>

<file path=xl/sharedStrings.xml><?xml version="1.0" encoding="utf-8"?>
<sst xmlns="http://schemas.openxmlformats.org/spreadsheetml/2006/main" count="30" uniqueCount="28">
  <si>
    <t>∆A</t>
    <phoneticPr fontId="6" type="noConversion"/>
  </si>
  <si>
    <t>V</t>
    <phoneticPr fontId="6" type="noConversion"/>
  </si>
  <si>
    <t>f</t>
    <phoneticPr fontId="6" type="noConversion"/>
  </si>
  <si>
    <t>Cpr</t>
    <phoneticPr fontId="6" type="noConversion"/>
  </si>
  <si>
    <t>/</t>
    <phoneticPr fontId="6" type="noConversion"/>
  </si>
  <si>
    <t>E-BC-K031-S</t>
    <phoneticPr fontId="6" type="noConversion"/>
  </si>
  <si>
    <t>ODSample</t>
    <phoneticPr fontId="6" type="noConversion"/>
  </si>
  <si>
    <t>ODControl</t>
    <phoneticPr fontId="6" type="noConversion"/>
  </si>
  <si>
    <t>OD Value</t>
    <phoneticPr fontId="6" type="noConversion"/>
  </si>
  <si>
    <t>Average OD</t>
    <phoneticPr fontId="6" type="noConversion"/>
  </si>
  <si>
    <t>Calculation</t>
    <phoneticPr fontId="6" type="noConversion"/>
  </si>
  <si>
    <t>1.Serum (plasma) sample:</t>
    <phoneticPr fontId="6" type="noConversion"/>
  </si>
  <si>
    <t>CAT activity (U/mL) = ∆A × 32.5*/ (1*× V ) × f</t>
    <phoneticPr fontId="6" type="noConversion"/>
  </si>
  <si>
    <t>2. Tissue and cells sample:</t>
    <phoneticPr fontId="6" type="noConversion"/>
  </si>
  <si>
    <r>
      <rPr>
        <b/>
        <sz val="11"/>
        <color theme="1"/>
        <rFont val="Times New Roman"/>
        <family val="1"/>
      </rPr>
      <t>Definition:</t>
    </r>
    <r>
      <rPr>
        <sz val="11"/>
        <color theme="1"/>
        <rFont val="Times New Roman"/>
        <family val="1"/>
      </rPr>
      <t xml:space="preserve"> The amount of CAT in 1 mg of tissue protein that decompose 1 μmol H2O2 per minute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is defined as 1 unit.</t>
    </r>
    <phoneticPr fontId="6" type="noConversion"/>
  </si>
  <si>
    <t>*32.5: reciprocal of slope</t>
    <phoneticPr fontId="6" type="noConversion"/>
  </si>
  <si>
    <t>1: Reaction time</t>
    <phoneticPr fontId="6" type="noConversion"/>
  </si>
  <si>
    <t>ΔA: Absolute OD (ODControl – ODSample).</t>
    <phoneticPr fontId="6" type="noConversion"/>
  </si>
  <si>
    <t>V: Volume of sample, mL.</t>
    <phoneticPr fontId="6" type="noConversion"/>
  </si>
  <si>
    <t>f: Dilution factor of sample before test.</t>
    <phoneticPr fontId="6" type="noConversion"/>
  </si>
  <si>
    <t>Cpr: Concentration of protein in sample, gprot/L</t>
    <phoneticPr fontId="6" type="noConversion"/>
  </si>
  <si>
    <t>`</t>
    <phoneticPr fontId="6" type="noConversion"/>
  </si>
  <si>
    <t>CAT activity (U/mL or U/mgprot)</t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</si>
  <si>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</si>
  <si>
    <r>
      <t>Serum (plasma) sample</t>
    </r>
    <r>
      <rPr>
        <sz val="11"/>
        <color theme="1"/>
        <rFont val="宋体"/>
        <family val="3"/>
        <charset val="134"/>
      </rPr>
      <t>）</t>
    </r>
    <phoneticPr fontId="6" type="noConversion"/>
  </si>
  <si>
    <t>CAT activity (U/mgprot) = ∆A × 32.5* / (1* × V )  × f ÷Cpr</t>
    <phoneticPr fontId="6" type="noConversion"/>
  </si>
  <si>
    <r>
      <rPr>
        <b/>
        <sz val="11"/>
        <color theme="1"/>
        <rFont val="Times New Roman"/>
        <family val="1"/>
      </rPr>
      <t>Definition:</t>
    </r>
    <r>
      <rPr>
        <sz val="11"/>
        <color theme="1"/>
        <rFont val="Times New Roman"/>
        <family val="1"/>
      </rPr>
      <t xml:space="preserve"> The amount of CAT in 1 mL of serum or plasma that decompose 1 μmol H2O2 per minute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is defined as 1 unit.</t>
    </r>
    <phoneticPr fontId="6" type="noConversion"/>
  </si>
  <si>
    <t>Tissue and cells sample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</si>
</sst>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zoomScale="95" zoomScaleNormal="95" workbookViewId="0">
      <selection activeCell="N17" sqref="N17"/>
    </sheetView>
  </sheetViews>
  <sheetFormatPr defaultColWidth="9" defaultRowHeight="15" x14ac:dyDescent="0.25"/>
  <cols>
    <col min="1" max="1" width="9.75" style="1" customWidth="1"/>
    <col min="2" max="5" width="8.5" style="1" customWidth="1"/>
    <col min="6" max="6" width="10.25" style="1" customWidth="1"/>
    <col min="7" max="10" width="8.5" style="1" customWidth="1"/>
    <col min="11" max="12" width="9.25" style="1" customWidth="1"/>
    <col min="13" max="13" width="12.625" style="1" customWidth="1"/>
    <col min="14" max="23" width="9" style="1"/>
    <col min="24" max="24" width="11.75" style="1" customWidth="1"/>
    <col min="25" max="16384" width="9" style="1"/>
  </cols>
  <sheetData>
    <row r="1" spans="1:25" ht="15.75" customHeight="1" x14ac:dyDescent="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25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5" ht="15.7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P3" s="15" t="s">
        <v>10</v>
      </c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25">
      <c r="P4" s="17" t="s">
        <v>11</v>
      </c>
      <c r="Q4" s="18"/>
      <c r="R4" s="18"/>
      <c r="S4" s="18"/>
      <c r="T4" s="18"/>
      <c r="U4" s="18"/>
      <c r="V4" s="18"/>
      <c r="W4" s="18"/>
      <c r="X4" s="18"/>
      <c r="Y4" s="19"/>
    </row>
    <row r="5" spans="1:25" ht="17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20" t="s">
        <v>26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7.25" customHeight="1" x14ac:dyDescent="0.25">
      <c r="A6" s="6"/>
      <c r="B6" s="6"/>
      <c r="C6" s="8" t="s">
        <v>8</v>
      </c>
      <c r="D6" s="8"/>
      <c r="E6" s="8"/>
      <c r="F6" s="24" t="s">
        <v>9</v>
      </c>
      <c r="G6" s="6" t="s">
        <v>0</v>
      </c>
      <c r="H6" s="6" t="s">
        <v>1</v>
      </c>
      <c r="I6" s="6" t="s">
        <v>2</v>
      </c>
      <c r="J6" s="6" t="s">
        <v>3</v>
      </c>
      <c r="K6" s="8" t="s">
        <v>22</v>
      </c>
      <c r="L6" s="8"/>
      <c r="M6" s="8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7.25" customHeight="1" x14ac:dyDescent="0.25">
      <c r="A7" s="25" t="s">
        <v>24</v>
      </c>
      <c r="B7" s="6" t="s">
        <v>6</v>
      </c>
      <c r="C7" s="7"/>
      <c r="D7" s="7"/>
      <c r="E7" s="7"/>
      <c r="F7" s="5" t="e">
        <f>AVERAGE(C7:E7)</f>
        <v>#DIV/0!</v>
      </c>
      <c r="G7" s="9" t="e">
        <f>F8-F7</f>
        <v>#DIV/0!</v>
      </c>
      <c r="H7" s="10"/>
      <c r="I7" s="10"/>
      <c r="J7" s="9" t="s">
        <v>4</v>
      </c>
      <c r="K7" s="9" t="e">
        <f>(G7*32.5)/(1*H7)*I7</f>
        <v>#DIV/0!</v>
      </c>
      <c r="L7" s="9"/>
      <c r="M7" s="9"/>
      <c r="P7" s="21" t="s">
        <v>12</v>
      </c>
      <c r="Q7" s="21"/>
      <c r="R7" s="21"/>
      <c r="S7" s="21"/>
      <c r="T7" s="21"/>
      <c r="U7" s="21"/>
      <c r="V7" s="21"/>
      <c r="W7" s="21"/>
      <c r="X7" s="21"/>
      <c r="Y7" s="21"/>
    </row>
    <row r="8" spans="1:25" x14ac:dyDescent="0.25">
      <c r="A8" s="25"/>
      <c r="B8" s="6" t="s">
        <v>7</v>
      </c>
      <c r="C8" s="7"/>
      <c r="D8" s="7"/>
      <c r="E8" s="7"/>
      <c r="F8" s="5" t="e">
        <f t="shared" ref="F8:F10" si="0">AVERAGE(C8:E8)</f>
        <v>#DIV/0!</v>
      </c>
      <c r="G8" s="9"/>
      <c r="H8" s="10"/>
      <c r="I8" s="10"/>
      <c r="J8" s="9"/>
      <c r="K8" s="9"/>
      <c r="L8" s="9"/>
      <c r="M8" s="9"/>
      <c r="P8" s="12" t="s">
        <v>13</v>
      </c>
      <c r="Q8" s="13"/>
      <c r="R8" s="13"/>
      <c r="S8" s="13"/>
      <c r="T8" s="13"/>
      <c r="U8" s="13"/>
      <c r="V8" s="13"/>
      <c r="W8" s="13"/>
      <c r="X8" s="13"/>
      <c r="Y8" s="14"/>
    </row>
    <row r="9" spans="1:25" x14ac:dyDescent="0.25">
      <c r="A9" s="25" t="s">
        <v>27</v>
      </c>
      <c r="B9" s="6" t="s">
        <v>6</v>
      </c>
      <c r="C9" s="7"/>
      <c r="D9" s="7"/>
      <c r="E9" s="7"/>
      <c r="F9" s="5" t="e">
        <f t="shared" si="0"/>
        <v>#DIV/0!</v>
      </c>
      <c r="G9" s="9" t="e">
        <f>F10-F9</f>
        <v>#DIV/0!</v>
      </c>
      <c r="H9" s="10"/>
      <c r="I9" s="10"/>
      <c r="J9" s="10"/>
      <c r="K9" s="9" t="e">
        <f>(G9*32.5)/(1*H9)*I9/J9</f>
        <v>#DIV/0!</v>
      </c>
      <c r="L9" s="9"/>
      <c r="M9" s="9"/>
      <c r="P9" s="20" t="s">
        <v>14</v>
      </c>
      <c r="Q9" s="20"/>
      <c r="R9" s="20"/>
      <c r="S9" s="20"/>
      <c r="T9" s="20"/>
      <c r="U9" s="20"/>
      <c r="V9" s="20"/>
      <c r="W9" s="20"/>
      <c r="X9" s="20"/>
      <c r="Y9" s="20"/>
    </row>
    <row r="10" spans="1:25" x14ac:dyDescent="0.25">
      <c r="A10" s="25"/>
      <c r="B10" s="6" t="s">
        <v>7</v>
      </c>
      <c r="C10" s="7"/>
      <c r="D10" s="7"/>
      <c r="E10" s="7"/>
      <c r="F10" s="5" t="e">
        <f t="shared" si="0"/>
        <v>#DIV/0!</v>
      </c>
      <c r="G10" s="9"/>
      <c r="H10" s="10"/>
      <c r="I10" s="10"/>
      <c r="J10" s="10"/>
      <c r="K10" s="9"/>
      <c r="L10" s="9"/>
      <c r="M10" s="9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P11" s="21" t="s">
        <v>25</v>
      </c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P12" s="22" t="s">
        <v>23</v>
      </c>
      <c r="Q12" s="23"/>
      <c r="R12" s="23"/>
      <c r="S12" s="23"/>
      <c r="T12" s="23"/>
      <c r="U12" s="23"/>
      <c r="V12" s="23"/>
      <c r="W12" s="23"/>
      <c r="X12" s="23"/>
      <c r="Y12" s="23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P13" s="23" t="s">
        <v>15</v>
      </c>
      <c r="Q13" s="23"/>
      <c r="R13" s="23"/>
      <c r="S13" s="23"/>
      <c r="T13" s="23"/>
      <c r="U13" s="23"/>
      <c r="V13" s="23"/>
      <c r="W13" s="23"/>
      <c r="X13" s="23"/>
      <c r="Y13" s="23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P14" s="23" t="s">
        <v>16</v>
      </c>
      <c r="Q14" s="23"/>
      <c r="R14" s="23"/>
      <c r="S14" s="23"/>
      <c r="T14" s="23"/>
      <c r="U14" s="23"/>
      <c r="V14" s="23"/>
      <c r="W14" s="23"/>
      <c r="X14" s="23"/>
      <c r="Y14" s="23"/>
    </row>
    <row r="15" spans="1:25" x14ac:dyDescent="0.25">
      <c r="P15" s="23" t="s">
        <v>17</v>
      </c>
      <c r="Q15" s="23"/>
      <c r="R15" s="23"/>
      <c r="S15" s="23"/>
      <c r="T15" s="23"/>
      <c r="U15" s="23"/>
      <c r="V15" s="23"/>
      <c r="W15" s="23"/>
      <c r="X15" s="23"/>
      <c r="Y15" s="23"/>
    </row>
    <row r="16" spans="1:25" x14ac:dyDescent="0.25">
      <c r="P16" s="23" t="s">
        <v>18</v>
      </c>
      <c r="Q16" s="23"/>
      <c r="R16" s="23"/>
      <c r="S16" s="23"/>
      <c r="T16" s="23"/>
      <c r="U16" s="23"/>
      <c r="V16" s="23"/>
      <c r="W16" s="23"/>
      <c r="X16" s="23"/>
      <c r="Y16" s="23"/>
    </row>
    <row r="17" spans="13:25" x14ac:dyDescent="0.25">
      <c r="P17" s="23" t="s">
        <v>19</v>
      </c>
      <c r="Q17" s="23"/>
      <c r="R17" s="23"/>
      <c r="S17" s="23"/>
      <c r="T17" s="23"/>
      <c r="U17" s="23"/>
      <c r="V17" s="23"/>
      <c r="W17" s="23"/>
      <c r="X17" s="23"/>
      <c r="Y17" s="23"/>
    </row>
    <row r="18" spans="13:25" x14ac:dyDescent="0.25">
      <c r="M18" s="1" t="s">
        <v>21</v>
      </c>
      <c r="P18" s="23" t="s">
        <v>20</v>
      </c>
      <c r="Q18" s="23"/>
      <c r="R18" s="23"/>
      <c r="S18" s="23"/>
      <c r="T18" s="23"/>
      <c r="U18" s="23"/>
      <c r="V18" s="23"/>
      <c r="W18" s="23"/>
      <c r="X18" s="23"/>
      <c r="Y18" s="23"/>
    </row>
  </sheetData>
  <mergeCells count="29">
    <mergeCell ref="A1:M3"/>
    <mergeCell ref="P16:Y16"/>
    <mergeCell ref="P17:Y17"/>
    <mergeCell ref="P18:Y18"/>
    <mergeCell ref="P11:Y11"/>
    <mergeCell ref="P12:Y12"/>
    <mergeCell ref="P13:Y13"/>
    <mergeCell ref="P14:Y14"/>
    <mergeCell ref="P15:Y15"/>
    <mergeCell ref="P4:Y4"/>
    <mergeCell ref="P5:Y6"/>
    <mergeCell ref="P7:Y7"/>
    <mergeCell ref="P8:Y8"/>
    <mergeCell ref="P9:Y10"/>
    <mergeCell ref="P3:Y3"/>
    <mergeCell ref="A7:A8"/>
    <mergeCell ref="A9:A10"/>
    <mergeCell ref="C6:E6"/>
    <mergeCell ref="G7:G8"/>
    <mergeCell ref="G9:G10"/>
    <mergeCell ref="K6:M6"/>
    <mergeCell ref="K7:M8"/>
    <mergeCell ref="K9:M10"/>
    <mergeCell ref="H7:H8"/>
    <mergeCell ref="I7:I8"/>
    <mergeCell ref="H9:H10"/>
    <mergeCell ref="I9:I10"/>
    <mergeCell ref="J7:J8"/>
    <mergeCell ref="J9:J1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2024-04-25T06:54:01Z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3F6B83AA9E664DCB92BBBCF25AD0B2A2_13</vt:lpwstr>
  </property>
  <property fmtid="{D5CDD505-2E9C-101B-9397-08002B2CF9AE}" pid="3" name="KSOProductBuildVer">
    <vt:lpwstr>2052-12.1.0.16120</vt:lpwstr>
  </property>
</Properties>
</file>