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PO" sheetId="3" r:id="rId1"/>
    <sheet name="Example analysis" sheetId="2" r:id="rId2"/>
  </sheets>
  <calcPr calcId="152511"/>
</workbook>
</file>

<file path=xl/calcChain.xml><?xml version="1.0" encoding="utf-8"?>
<calcChain xmlns="http://schemas.openxmlformats.org/spreadsheetml/2006/main">
  <c r="O9" i="3" l="1"/>
  <c r="F10" i="3" l="1"/>
  <c r="F9" i="3"/>
  <c r="G9" i="3" s="1"/>
  <c r="F8" i="3"/>
  <c r="F7" i="3"/>
  <c r="G7" i="3" s="1"/>
  <c r="O7" i="3" s="1"/>
  <c r="O9" i="2"/>
  <c r="O7" i="2"/>
  <c r="F10" i="2" l="1"/>
  <c r="F9" i="2"/>
  <c r="F8" i="2"/>
  <c r="F7" i="2"/>
  <c r="G7" i="2" l="1"/>
  <c r="G9" i="2"/>
</calcChain>
</file>

<file path=xl/sharedStrings.xml><?xml version="1.0" encoding="utf-8"?>
<sst xmlns="http://schemas.openxmlformats.org/spreadsheetml/2006/main" count="81" uniqueCount="49">
  <si>
    <t>Calculation</t>
    <phoneticPr fontId="2" type="noConversion"/>
  </si>
  <si>
    <t>1.Serum (plasma) and other liquid sample:</t>
    <phoneticPr fontId="2" type="noConversion"/>
  </si>
  <si>
    <t>OD Value</t>
    <phoneticPr fontId="2" type="noConversion"/>
  </si>
  <si>
    <r>
      <rPr>
        <b/>
        <sz val="11"/>
        <color theme="1"/>
        <rFont val="Times New Roman"/>
        <family val="1"/>
      </rPr>
      <t>[Note]</t>
    </r>
    <r>
      <rPr>
        <b/>
        <sz val="11"/>
        <color theme="1"/>
        <rFont val="宋体"/>
        <family val="3"/>
        <charset val="134"/>
      </rPr>
      <t>：</t>
    </r>
    <phoneticPr fontId="2" type="noConversion"/>
  </si>
  <si>
    <t>Average OD</t>
    <phoneticPr fontId="2" type="noConversion"/>
  </si>
  <si>
    <t>f</t>
    <phoneticPr fontId="2" type="noConversion"/>
  </si>
  <si>
    <t>Serum (plasma) sample</t>
    <phoneticPr fontId="2" type="noConversion"/>
  </si>
  <si>
    <t>ODSample</t>
    <phoneticPr fontId="2" type="noConversion"/>
  </si>
  <si>
    <t>ODControl</t>
    <phoneticPr fontId="2" type="noConversion"/>
  </si>
  <si>
    <t>ODSample</t>
    <phoneticPr fontId="2" type="noConversion"/>
  </si>
  <si>
    <t>E-BC-K074-M</t>
    <phoneticPr fontId="2" type="noConversion"/>
  </si>
  <si>
    <r>
      <rPr>
        <b/>
        <sz val="11"/>
        <color theme="1"/>
        <rFont val="Times New Roman"/>
        <family val="1"/>
      </rPr>
      <t>Unit definition:</t>
    </r>
    <r>
      <rPr>
        <sz val="11"/>
        <color theme="1"/>
        <rFont val="Times New Roman"/>
        <family val="1"/>
      </rPr>
      <t xml:space="preserve"> The amount of MPO in 1 L of sample that catalyze decomposition of 1 μmol H2O2 at 37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30 min is defined as 1 unit.</t>
    </r>
    <phoneticPr fontId="2" type="noConversion"/>
  </si>
  <si>
    <t>2. Tissue sample:</t>
    <phoneticPr fontId="2" type="noConversion"/>
  </si>
  <si>
    <r>
      <rPr>
        <b/>
        <sz val="11"/>
        <color theme="1"/>
        <rFont val="Times New Roman"/>
        <family val="1"/>
      </rPr>
      <t>Unit definition:</t>
    </r>
    <r>
      <rPr>
        <sz val="11"/>
        <color theme="1"/>
        <rFont val="Times New Roman"/>
        <family val="1"/>
      </rPr>
      <t xml:space="preserve"> The amount of MPO in 1 g wet weight of tissue that catalyze decomposition of 1 μmol H2O2 at 37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30 min is defined as 1 unit.</t>
    </r>
    <phoneticPr fontId="2" type="noConversion"/>
  </si>
  <si>
    <t xml:space="preserve">  </t>
    <phoneticPr fontId="2" type="noConversion"/>
  </si>
  <si>
    <r>
      <t>MPO activity (U/g wet weight) = ∆A / (11.3 × b ) × V</t>
    </r>
    <r>
      <rPr>
        <vertAlign val="subscript"/>
        <sz val="11"/>
        <color theme="1"/>
        <rFont val="Times New Roman"/>
        <family val="1"/>
      </rPr>
      <t>Total</t>
    </r>
    <r>
      <rPr>
        <sz val="11"/>
        <color theme="1"/>
        <rFont val="Times New Roman"/>
        <family val="1"/>
      </rPr>
      <t xml:space="preserve"> ÷ ( m / V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 ×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× 0.9) =  1.942 × V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× ∆A / m</t>
    </r>
    <phoneticPr fontId="2" type="noConversion"/>
  </si>
  <si>
    <t xml:space="preserve">ΔA: ODsample-ODcontrol </t>
    <phoneticPr fontId="2" type="noConversion"/>
  </si>
  <si>
    <t>11.3*: constant</t>
    <phoneticPr fontId="2" type="noConversion"/>
  </si>
  <si>
    <t>b: optical path of the quartz cuvette, 1 cm.</t>
    <phoneticPr fontId="2" type="noConversion"/>
  </si>
  <si>
    <t>VTotal: the total volume of reaction system, 0.395 mL.</t>
    <phoneticPr fontId="2" type="noConversion"/>
  </si>
  <si>
    <t xml:space="preserve">VSample: the volume of sample added in sample pretreatment step for serum (plasma) and milk sample, 0.045 mL </t>
    <phoneticPr fontId="2" type="noConversion"/>
  </si>
  <si>
    <t>V2: the volume of sample added to reaction system, 0.02 mL.</t>
    <phoneticPr fontId="2" type="noConversion"/>
  </si>
  <si>
    <t>V3: the volume of reagent 2 application solution added into tissue sample in sample preparation step;</t>
    <phoneticPr fontId="2" type="noConversion"/>
  </si>
  <si>
    <t>1000: 1 L=1000 mL;</t>
    <phoneticPr fontId="2" type="noConversion"/>
  </si>
  <si>
    <t>m: wet weight of sample, g;</t>
    <phoneticPr fontId="2" type="noConversion"/>
  </si>
  <si>
    <t>0.9: the ratio of sample volume and total volume in sample pretreatment step, 0.09 mL/0.1 mL=0.9.</t>
    <phoneticPr fontId="2" type="noConversion"/>
  </si>
  <si>
    <t>f: Dilution factor of sample before tested.</t>
    <phoneticPr fontId="2" type="noConversion"/>
  </si>
  <si>
    <t>Tissue sample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</si>
  <si>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phoneticPr fontId="2" type="noConversion"/>
  </si>
  <si>
    <r>
      <t>MPO activity(U/L) = ∆A /(11.3 × b ) × V</t>
    </r>
    <r>
      <rPr>
        <vertAlign val="subscript"/>
        <sz val="11"/>
        <color theme="1"/>
        <rFont val="Times New Roman"/>
        <family val="1"/>
      </rPr>
      <t>Total</t>
    </r>
    <r>
      <rPr>
        <sz val="11"/>
        <color theme="1"/>
        <rFont val="Times New Roman"/>
        <family val="1"/>
      </rPr>
      <t xml:space="preserve"> ÷ ( V</t>
    </r>
    <r>
      <rPr>
        <vertAlign val="subscript"/>
        <sz val="11"/>
        <color theme="1"/>
        <rFont val="Times New Roman"/>
        <family val="1"/>
      </rPr>
      <t xml:space="preserve">sample </t>
    </r>
    <r>
      <rPr>
        <sz val="11"/>
        <color theme="1"/>
        <rFont val="Times New Roman"/>
        <family val="1"/>
      </rPr>
      <t>/ V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 ×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× 1000 × f = 0.175 × 1000 × ∆A / V</t>
    </r>
    <r>
      <rPr>
        <vertAlign val="subscript"/>
        <sz val="11"/>
        <color theme="1"/>
        <rFont val="Times New Roman"/>
        <family val="1"/>
      </rPr>
      <t>Sample</t>
    </r>
    <r>
      <rPr>
        <sz val="11"/>
        <color theme="1"/>
        <rFont val="Times New Roman"/>
        <family val="1"/>
      </rPr>
      <t xml:space="preserve"> × f</t>
    </r>
    <phoneticPr fontId="2" type="noConversion"/>
  </si>
  <si>
    <t>MPO activity(U/L or U/g wet weight)</t>
    <phoneticPr fontId="2" type="noConversion"/>
  </si>
  <si>
    <t>V1: the total volume in sample pretreatment step, 0.045+0.045+0.01=0.1 mL or 0.09+0.01=0.1 Ml</t>
    <phoneticPr fontId="2" type="noConversion"/>
  </si>
  <si>
    <t xml:space="preserve">Vtotal/mL </t>
    <phoneticPr fontId="2" type="noConversion"/>
  </si>
  <si>
    <t>Vsample/mL</t>
    <phoneticPr fontId="2" type="noConversion"/>
  </si>
  <si>
    <t>V1/mL</t>
    <phoneticPr fontId="2" type="noConversion"/>
  </si>
  <si>
    <t>V2/mL</t>
    <phoneticPr fontId="2" type="noConversion"/>
  </si>
  <si>
    <t>V3/mL</t>
    <phoneticPr fontId="2" type="noConversion"/>
  </si>
  <si>
    <t>m/g</t>
    <phoneticPr fontId="2" type="noConversion"/>
  </si>
  <si>
    <t>V1: the total volume in sample pretreatment step, 0.045+0.045+0.01=0.1 mL or 0.09+0.01=0.1 mL.</t>
    <phoneticPr fontId="2" type="noConversion"/>
  </si>
  <si>
    <t xml:space="preserve">Vtotal </t>
    <phoneticPr fontId="2" type="noConversion"/>
  </si>
  <si>
    <t>Vsample</t>
    <phoneticPr fontId="2" type="noConversion"/>
  </si>
  <si>
    <t>V1</t>
    <phoneticPr fontId="2" type="noConversion"/>
  </si>
  <si>
    <t>V2</t>
    <phoneticPr fontId="2" type="noConversion"/>
  </si>
  <si>
    <t>V3</t>
    <phoneticPr fontId="2" type="noConversion"/>
  </si>
  <si>
    <t>m</t>
    <phoneticPr fontId="2" type="noConversion"/>
  </si>
  <si>
    <t>V3: The volume of powder A application solution added into tissue sample in sample preparation step.</t>
    <phoneticPr fontId="2" type="noConversion"/>
  </si>
  <si>
    <t>/</t>
    <phoneticPr fontId="2" type="noConversion"/>
  </si>
  <si>
    <r>
      <t>MPO activity(U/L) = ∆A /(11.3 × b ) × V</t>
    </r>
    <r>
      <rPr>
        <vertAlign val="subscript"/>
        <sz val="11"/>
        <color theme="1"/>
        <rFont val="Times New Roman"/>
        <family val="1"/>
      </rPr>
      <t>Total</t>
    </r>
    <r>
      <rPr>
        <sz val="11"/>
        <color theme="1"/>
        <rFont val="Times New Roman"/>
        <family val="1"/>
      </rPr>
      <t xml:space="preserve"> ÷ ( V</t>
    </r>
    <r>
      <rPr>
        <vertAlign val="subscript"/>
        <sz val="11"/>
        <color theme="1"/>
        <rFont val="Times New Roman"/>
        <family val="1"/>
      </rPr>
      <t xml:space="preserve">sample </t>
    </r>
    <r>
      <rPr>
        <sz val="11"/>
        <color theme="1"/>
        <rFont val="Times New Roman"/>
        <family val="1"/>
      </rPr>
      <t>/ V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 ×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× 1000 × f = 0.175 × 1000 × ∆A / V</t>
    </r>
    <r>
      <rPr>
        <vertAlign val="subscript"/>
        <sz val="11"/>
        <color theme="1"/>
        <rFont val="Times New Roman"/>
        <family val="1"/>
      </rPr>
      <t>Sample</t>
    </r>
    <r>
      <rPr>
        <sz val="11"/>
        <color theme="1"/>
        <rFont val="Times New Roman"/>
        <family val="1"/>
      </rPr>
      <t xml:space="preserve"> × f</t>
    </r>
    <phoneticPr fontId="2" type="noConversion"/>
  </si>
  <si>
    <r>
      <t>MPO activity (U/g wet weight) = ∆A / (11.3 × b ) × V</t>
    </r>
    <r>
      <rPr>
        <vertAlign val="subscript"/>
        <sz val="11"/>
        <color theme="1"/>
        <rFont val="Times New Roman"/>
        <family val="1"/>
      </rPr>
      <t>Total</t>
    </r>
    <r>
      <rPr>
        <sz val="11"/>
        <color theme="1"/>
        <rFont val="Times New Roman"/>
        <family val="1"/>
      </rPr>
      <t xml:space="preserve"> ÷ ( m / V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 ×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× 0.9) × f =  1.942 × V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× ∆A / m × f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</si>
</sst>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0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left"/>
    </xf>
    <xf numFmtId="176" fontId="3" fillId="0" borderId="8" xfId="0" applyNumberFormat="1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/>
    <xf numFmtId="0" fontId="3" fillId="0" borderId="10" xfId="0" applyFont="1" applyFill="1" applyBorder="1" applyAlignment="1"/>
    <xf numFmtId="0" fontId="3" fillId="0" borderId="0" xfId="0" applyFont="1" applyAlignme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6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3" borderId="9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3" borderId="1" xfId="0" applyFont="1" applyFill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workbookViewId="0">
      <selection activeCell="D16" sqref="D16"/>
    </sheetView>
  </sheetViews>
  <sheetFormatPr defaultRowHeight="15" x14ac:dyDescent="0.2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bestFit="1" customWidth="1"/>
    <col min="8" max="8" width="9.875" style="1" customWidth="1"/>
    <col min="9" max="9" width="10.875" style="1" customWidth="1"/>
    <col min="10" max="13" width="9.875" style="1" customWidth="1"/>
    <col min="14" max="16384" width="9" style="1"/>
  </cols>
  <sheetData>
    <row r="1" spans="1:27" x14ac:dyDescent="0.2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7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R2" s="53" t="s">
        <v>0</v>
      </c>
      <c r="S2" s="54"/>
      <c r="T2" s="54"/>
      <c r="U2" s="54"/>
      <c r="V2" s="54"/>
      <c r="W2" s="54"/>
      <c r="X2" s="54"/>
      <c r="Y2" s="54"/>
      <c r="Z2" s="54"/>
      <c r="AA2" s="54"/>
    </row>
    <row r="3" spans="1:27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R3" s="55" t="s">
        <v>1</v>
      </c>
      <c r="S3" s="56"/>
      <c r="T3" s="56"/>
      <c r="U3" s="56"/>
      <c r="V3" s="56"/>
      <c r="W3" s="56"/>
      <c r="X3" s="56"/>
      <c r="Y3" s="56"/>
      <c r="Z3" s="56"/>
      <c r="AA3" s="57"/>
    </row>
    <row r="4" spans="1:27" x14ac:dyDescent="0.25">
      <c r="R4" s="39" t="s">
        <v>11</v>
      </c>
      <c r="S4" s="39"/>
      <c r="T4" s="39"/>
      <c r="U4" s="39"/>
      <c r="V4" s="39"/>
      <c r="W4" s="39"/>
      <c r="X4" s="39"/>
      <c r="Y4" s="39"/>
      <c r="Z4" s="39"/>
      <c r="AA4" s="39"/>
    </row>
    <row r="5" spans="1:27" x14ac:dyDescent="0.25"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6.25" customHeight="1" x14ac:dyDescent="0.25">
      <c r="A6" s="2"/>
      <c r="B6" s="3"/>
      <c r="C6" s="58" t="s">
        <v>2</v>
      </c>
      <c r="D6" s="58"/>
      <c r="E6" s="58"/>
      <c r="F6" s="4" t="s">
        <v>4</v>
      </c>
      <c r="G6" s="25" t="s">
        <v>28</v>
      </c>
      <c r="H6" s="25" t="s">
        <v>39</v>
      </c>
      <c r="I6" s="25" t="s">
        <v>40</v>
      </c>
      <c r="J6" s="25" t="s">
        <v>41</v>
      </c>
      <c r="K6" s="25" t="s">
        <v>42</v>
      </c>
      <c r="L6" s="25" t="s">
        <v>43</v>
      </c>
      <c r="M6" s="25" t="s">
        <v>44</v>
      </c>
      <c r="N6" s="25" t="s">
        <v>5</v>
      </c>
      <c r="O6" s="59" t="s">
        <v>30</v>
      </c>
      <c r="P6" s="59"/>
      <c r="Q6" s="6"/>
      <c r="R6" s="51" t="s">
        <v>47</v>
      </c>
      <c r="S6" s="51"/>
      <c r="T6" s="51"/>
      <c r="U6" s="51"/>
      <c r="V6" s="51"/>
      <c r="W6" s="51"/>
      <c r="X6" s="51"/>
      <c r="Y6" s="51"/>
      <c r="Z6" s="51"/>
      <c r="AA6" s="51"/>
    </row>
    <row r="7" spans="1:27" x14ac:dyDescent="0.25">
      <c r="A7" s="40" t="s">
        <v>6</v>
      </c>
      <c r="B7" s="28" t="s">
        <v>7</v>
      </c>
      <c r="C7" s="8"/>
      <c r="D7" s="8"/>
      <c r="E7" s="8"/>
      <c r="F7" s="9" t="e">
        <f>AVERAGE(C7:E7)</f>
        <v>#DIV/0!</v>
      </c>
      <c r="G7" s="41" t="e">
        <f>F7-F8</f>
        <v>#DIV/0!</v>
      </c>
      <c r="H7" s="42">
        <v>0.39500000000000002</v>
      </c>
      <c r="I7" s="42">
        <v>4.4999999999999998E-2</v>
      </c>
      <c r="J7" s="44"/>
      <c r="K7" s="44"/>
      <c r="L7" s="42" t="s">
        <v>46</v>
      </c>
      <c r="M7" s="60" t="s">
        <v>46</v>
      </c>
      <c r="N7" s="34"/>
      <c r="O7" s="35" t="e">
        <f>G7/(11.3*1)*H7/(I7/J7*K7)*1000*N7</f>
        <v>#DIV/0!</v>
      </c>
      <c r="P7" s="35"/>
      <c r="R7" s="36" t="s">
        <v>12</v>
      </c>
      <c r="S7" s="37"/>
      <c r="T7" s="37"/>
      <c r="U7" s="37"/>
      <c r="V7" s="37"/>
      <c r="W7" s="37"/>
      <c r="X7" s="37"/>
      <c r="Y7" s="37"/>
      <c r="Z7" s="37"/>
      <c r="AA7" s="38"/>
    </row>
    <row r="8" spans="1:27" x14ac:dyDescent="0.25">
      <c r="A8" s="40"/>
      <c r="B8" s="29" t="s">
        <v>8</v>
      </c>
      <c r="C8" s="31"/>
      <c r="D8" s="31"/>
      <c r="E8" s="31"/>
      <c r="F8" s="24" t="e">
        <f>AVERAGE(C8:E8)</f>
        <v>#DIV/0!</v>
      </c>
      <c r="G8" s="41"/>
      <c r="H8" s="43"/>
      <c r="I8" s="43"/>
      <c r="J8" s="45"/>
      <c r="K8" s="45"/>
      <c r="L8" s="43"/>
      <c r="M8" s="60"/>
      <c r="N8" s="34"/>
      <c r="O8" s="35"/>
      <c r="P8" s="35"/>
      <c r="R8" s="39" t="s">
        <v>13</v>
      </c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5">
      <c r="A9" s="40" t="s">
        <v>27</v>
      </c>
      <c r="B9" s="28" t="s">
        <v>7</v>
      </c>
      <c r="C9" s="13"/>
      <c r="D9" s="13"/>
      <c r="E9" s="13"/>
      <c r="F9" s="14" t="e">
        <f>AVERAGE(C9:E9)</f>
        <v>#DIV/0!</v>
      </c>
      <c r="G9" s="41" t="e">
        <f>F9-F10</f>
        <v>#DIV/0!</v>
      </c>
      <c r="H9" s="42">
        <v>0.39500000000000002</v>
      </c>
      <c r="I9" s="42" t="s">
        <v>46</v>
      </c>
      <c r="J9" s="44"/>
      <c r="K9" s="44"/>
      <c r="L9" s="44"/>
      <c r="M9" s="46"/>
      <c r="N9" s="34"/>
      <c r="O9" s="47" t="e">
        <f>G9/(11.3*1)*H9/(M9/L9*K9*0.9)*N9</f>
        <v>#DIV/0!</v>
      </c>
      <c r="P9" s="48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ht="16.5" x14ac:dyDescent="0.25">
      <c r="A10" s="40"/>
      <c r="B10" s="30" t="s">
        <v>8</v>
      </c>
      <c r="C10" s="13"/>
      <c r="D10" s="13"/>
      <c r="E10" s="13"/>
      <c r="F10" s="17" t="e">
        <f>AVERAGE(C10:E10)</f>
        <v>#DIV/0!</v>
      </c>
      <c r="G10" s="41"/>
      <c r="H10" s="43"/>
      <c r="I10" s="43"/>
      <c r="J10" s="45"/>
      <c r="K10" s="45"/>
      <c r="L10" s="45"/>
      <c r="M10" s="46"/>
      <c r="N10" s="34"/>
      <c r="O10" s="49"/>
      <c r="P10" s="50"/>
      <c r="R10" s="51" t="s">
        <v>48</v>
      </c>
      <c r="S10" s="51"/>
      <c r="T10" s="51"/>
      <c r="U10" s="51"/>
      <c r="V10" s="51"/>
      <c r="W10" s="51"/>
      <c r="X10" s="51"/>
      <c r="Y10" s="51"/>
      <c r="Z10" s="51"/>
      <c r="AA10" s="51"/>
    </row>
    <row r="11" spans="1:27" x14ac:dyDescent="0.25">
      <c r="A11" s="18"/>
      <c r="B11" s="19"/>
      <c r="C11" s="19"/>
      <c r="D11" s="18"/>
      <c r="E11" s="18"/>
      <c r="F11" s="19"/>
      <c r="G11" s="20"/>
      <c r="H11" s="26"/>
      <c r="I11" s="26"/>
      <c r="J11" s="26"/>
      <c r="K11" s="26"/>
      <c r="L11" s="26"/>
      <c r="M11" s="26"/>
      <c r="N11" s="18"/>
      <c r="R11" s="33" t="s">
        <v>3</v>
      </c>
      <c r="S11" s="32"/>
      <c r="T11" s="32"/>
      <c r="U11" s="32"/>
      <c r="V11" s="32"/>
      <c r="W11" s="32"/>
      <c r="X11" s="32"/>
      <c r="Y11" s="32"/>
      <c r="Z11" s="32"/>
      <c r="AA11" s="32"/>
    </row>
    <row r="12" spans="1:27" x14ac:dyDescent="0.25">
      <c r="A12" s="18"/>
      <c r="B12" s="19"/>
      <c r="C12" s="19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18"/>
      <c r="R12" s="32" t="s">
        <v>16</v>
      </c>
      <c r="S12" s="32"/>
      <c r="T12" s="32"/>
      <c r="U12" s="32"/>
      <c r="V12" s="32"/>
      <c r="W12" s="32"/>
      <c r="X12" s="32"/>
      <c r="Y12" s="32"/>
      <c r="Z12" s="32"/>
      <c r="AA12" s="32"/>
    </row>
    <row r="13" spans="1:27" x14ac:dyDescent="0.25">
      <c r="B13" s="22"/>
      <c r="C13" s="22"/>
      <c r="F13" s="22"/>
      <c r="G13" s="22"/>
      <c r="H13" s="22"/>
      <c r="I13" s="22"/>
      <c r="J13" s="22"/>
      <c r="K13" s="22"/>
      <c r="L13" s="22"/>
      <c r="M13" s="22"/>
      <c r="R13" s="32" t="s">
        <v>17</v>
      </c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B14" s="22"/>
      <c r="C14" s="22"/>
      <c r="F14" s="22"/>
      <c r="G14" s="22"/>
      <c r="H14" s="22"/>
      <c r="I14" s="22"/>
      <c r="J14" s="22"/>
      <c r="K14" s="22"/>
      <c r="L14" s="22"/>
      <c r="M14" s="22"/>
      <c r="R14" s="32" t="s">
        <v>18</v>
      </c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B15" s="22"/>
      <c r="C15" s="22"/>
      <c r="F15" s="22"/>
      <c r="G15" s="22"/>
      <c r="H15" s="22"/>
      <c r="I15" s="22"/>
      <c r="J15" s="22"/>
      <c r="K15" s="22"/>
      <c r="L15" s="22"/>
      <c r="M15" s="22"/>
      <c r="R15" s="32" t="s">
        <v>19</v>
      </c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B16" s="22"/>
      <c r="C16" s="22"/>
      <c r="F16" s="22"/>
      <c r="G16" s="22"/>
      <c r="H16" s="22"/>
      <c r="I16" s="22"/>
      <c r="J16" s="22"/>
      <c r="K16" s="22"/>
      <c r="L16" s="22"/>
      <c r="M16" s="22"/>
      <c r="R16" s="32" t="s">
        <v>20</v>
      </c>
      <c r="S16" s="32"/>
      <c r="T16" s="32"/>
      <c r="U16" s="32"/>
      <c r="V16" s="32"/>
      <c r="W16" s="32"/>
      <c r="X16" s="32"/>
      <c r="Y16" s="32"/>
      <c r="Z16" s="32"/>
      <c r="AA16" s="32"/>
    </row>
    <row r="17" spans="2:27" ht="15" customHeight="1" x14ac:dyDescent="0.25">
      <c r="B17" s="22"/>
      <c r="C17" s="22"/>
      <c r="F17" s="22"/>
      <c r="G17" s="22"/>
      <c r="H17" s="22"/>
      <c r="I17" s="22"/>
      <c r="J17" s="22"/>
      <c r="K17" s="22"/>
      <c r="L17" s="22"/>
      <c r="M17" s="22"/>
      <c r="R17" s="32" t="s">
        <v>38</v>
      </c>
      <c r="S17" s="32"/>
      <c r="T17" s="32"/>
      <c r="U17" s="32"/>
      <c r="V17" s="32"/>
      <c r="W17" s="32"/>
      <c r="X17" s="32"/>
      <c r="Y17" s="32"/>
      <c r="Z17" s="32"/>
      <c r="AA17" s="32"/>
    </row>
    <row r="18" spans="2:27" x14ac:dyDescent="0.25">
      <c r="B18" s="22"/>
      <c r="C18" s="22"/>
      <c r="F18" s="22"/>
      <c r="G18" s="22"/>
      <c r="H18" s="22"/>
      <c r="I18" s="22"/>
      <c r="J18" s="22"/>
      <c r="K18" s="22"/>
      <c r="L18" s="22"/>
      <c r="M18" s="22"/>
      <c r="R18" s="32" t="s">
        <v>21</v>
      </c>
      <c r="S18" s="32"/>
      <c r="T18" s="32"/>
      <c r="U18" s="32"/>
      <c r="V18" s="32"/>
      <c r="W18" s="32"/>
      <c r="X18" s="32"/>
      <c r="Y18" s="32"/>
      <c r="Z18" s="32"/>
      <c r="AA18" s="32"/>
    </row>
    <row r="19" spans="2:27" x14ac:dyDescent="0.25">
      <c r="B19" s="22"/>
      <c r="C19" s="22"/>
      <c r="F19" s="22"/>
      <c r="G19" s="22"/>
      <c r="H19" s="22"/>
      <c r="I19" s="22"/>
      <c r="J19" s="22"/>
      <c r="K19" s="22"/>
      <c r="L19" s="22"/>
      <c r="M19" s="22"/>
      <c r="R19" s="32" t="s">
        <v>45</v>
      </c>
      <c r="S19" s="32"/>
      <c r="T19" s="32"/>
      <c r="U19" s="32"/>
      <c r="V19" s="32"/>
      <c r="W19" s="32"/>
      <c r="X19" s="32"/>
      <c r="Y19" s="32"/>
      <c r="Z19" s="32"/>
      <c r="AA19" s="32"/>
    </row>
    <row r="20" spans="2:27" x14ac:dyDescent="0.25">
      <c r="R20" s="32" t="s">
        <v>23</v>
      </c>
      <c r="S20" s="32"/>
      <c r="T20" s="32"/>
      <c r="U20" s="32"/>
      <c r="V20" s="32"/>
      <c r="W20" s="32"/>
      <c r="X20" s="32"/>
      <c r="Y20" s="32"/>
      <c r="Z20" s="32"/>
      <c r="AA20" s="32"/>
    </row>
    <row r="21" spans="2:27" ht="15" customHeight="1" x14ac:dyDescent="0.25">
      <c r="R21" s="32" t="s">
        <v>24</v>
      </c>
      <c r="S21" s="32"/>
      <c r="T21" s="32"/>
      <c r="U21" s="32"/>
      <c r="V21" s="32"/>
      <c r="W21" s="32"/>
      <c r="X21" s="32"/>
      <c r="Y21" s="32"/>
      <c r="Z21" s="32"/>
      <c r="AA21" s="32"/>
    </row>
    <row r="22" spans="2:27" x14ac:dyDescent="0.25">
      <c r="M22" s="27"/>
      <c r="R22" s="32" t="s">
        <v>25</v>
      </c>
      <c r="S22" s="32"/>
      <c r="T22" s="32"/>
      <c r="U22" s="32"/>
      <c r="V22" s="32"/>
      <c r="W22" s="32"/>
      <c r="X22" s="32"/>
      <c r="Y22" s="32"/>
      <c r="Z22" s="32"/>
      <c r="AA22" s="32"/>
    </row>
    <row r="23" spans="2:27" x14ac:dyDescent="0.25">
      <c r="R23" s="32" t="s">
        <v>26</v>
      </c>
      <c r="S23" s="32"/>
      <c r="T23" s="32"/>
      <c r="U23" s="32"/>
      <c r="V23" s="32"/>
      <c r="W23" s="32"/>
      <c r="X23" s="32"/>
      <c r="Y23" s="32" t="s">
        <v>14</v>
      </c>
      <c r="Z23" s="32"/>
      <c r="AA23" s="32"/>
    </row>
  </sheetData>
  <mergeCells count="43">
    <mergeCell ref="A1:P3"/>
    <mergeCell ref="R2:AA2"/>
    <mergeCell ref="R3:AA3"/>
    <mergeCell ref="R4:AA5"/>
    <mergeCell ref="R16:AA16"/>
    <mergeCell ref="C6:E6"/>
    <mergeCell ref="O6:P6"/>
    <mergeCell ref="R6:AA6"/>
    <mergeCell ref="A7:A8"/>
    <mergeCell ref="G7:G8"/>
    <mergeCell ref="H7:H8"/>
    <mergeCell ref="I7:I8"/>
    <mergeCell ref="J7:J8"/>
    <mergeCell ref="K7:K8"/>
    <mergeCell ref="L7:L8"/>
    <mergeCell ref="M7:M8"/>
    <mergeCell ref="N7:N8"/>
    <mergeCell ref="O7:P8"/>
    <mergeCell ref="R7:AA7"/>
    <mergeCell ref="R8:AA9"/>
    <mergeCell ref="A9:A10"/>
    <mergeCell ref="G9:G10"/>
    <mergeCell ref="H9:H10"/>
    <mergeCell ref="I9:I10"/>
    <mergeCell ref="J9:J10"/>
    <mergeCell ref="K9:K10"/>
    <mergeCell ref="L9:L10"/>
    <mergeCell ref="M9:M10"/>
    <mergeCell ref="N9:N10"/>
    <mergeCell ref="O9:P10"/>
    <mergeCell ref="R10:AA10"/>
    <mergeCell ref="R23:AA23"/>
    <mergeCell ref="R11:AA11"/>
    <mergeCell ref="R12:AA12"/>
    <mergeCell ref="R13:AA13"/>
    <mergeCell ref="R14:AA14"/>
    <mergeCell ref="R15:AA15"/>
    <mergeCell ref="R17:AA17"/>
    <mergeCell ref="R18:AA18"/>
    <mergeCell ref="R19:AA19"/>
    <mergeCell ref="R20:AA20"/>
    <mergeCell ref="R21:AA21"/>
    <mergeCell ref="R22:AA2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Q1" sqref="A1:XFD24"/>
    </sheetView>
  </sheetViews>
  <sheetFormatPr defaultRowHeight="15" x14ac:dyDescent="0.2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bestFit="1" customWidth="1"/>
    <col min="8" max="8" width="9.875" style="1" customWidth="1"/>
    <col min="9" max="9" width="10.875" style="1" customWidth="1"/>
    <col min="10" max="13" width="9.875" style="1" customWidth="1"/>
    <col min="14" max="16384" width="9" style="1"/>
  </cols>
  <sheetData>
    <row r="1" spans="1:27" x14ac:dyDescent="0.2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7" ht="15.7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R2" s="53" t="s">
        <v>0</v>
      </c>
      <c r="S2" s="54"/>
      <c r="T2" s="54"/>
      <c r="U2" s="54"/>
      <c r="V2" s="54"/>
      <c r="W2" s="54"/>
      <c r="X2" s="54"/>
      <c r="Y2" s="54"/>
      <c r="Z2" s="54"/>
      <c r="AA2" s="54"/>
    </row>
    <row r="3" spans="1:27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R3" s="55" t="s">
        <v>1</v>
      </c>
      <c r="S3" s="56"/>
      <c r="T3" s="56"/>
      <c r="U3" s="56"/>
      <c r="V3" s="56"/>
      <c r="W3" s="56"/>
      <c r="X3" s="56"/>
      <c r="Y3" s="56"/>
      <c r="Z3" s="56"/>
      <c r="AA3" s="57"/>
    </row>
    <row r="4" spans="1:27" x14ac:dyDescent="0.25">
      <c r="R4" s="39" t="s">
        <v>11</v>
      </c>
      <c r="S4" s="39"/>
      <c r="T4" s="39"/>
      <c r="U4" s="39"/>
      <c r="V4" s="39"/>
      <c r="W4" s="39"/>
      <c r="X4" s="39"/>
      <c r="Y4" s="39"/>
      <c r="Z4" s="39"/>
      <c r="AA4" s="39"/>
    </row>
    <row r="5" spans="1:27" x14ac:dyDescent="0.25"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6.25" customHeight="1" x14ac:dyDescent="0.25">
      <c r="A6" s="2"/>
      <c r="B6" s="3"/>
      <c r="C6" s="58" t="s">
        <v>2</v>
      </c>
      <c r="D6" s="58"/>
      <c r="E6" s="58"/>
      <c r="F6" s="4" t="s">
        <v>4</v>
      </c>
      <c r="G6" s="5" t="s">
        <v>28</v>
      </c>
      <c r="H6" s="23" t="s">
        <v>32</v>
      </c>
      <c r="I6" s="23" t="s">
        <v>33</v>
      </c>
      <c r="J6" s="23" t="s">
        <v>34</v>
      </c>
      <c r="K6" s="23" t="s">
        <v>35</v>
      </c>
      <c r="L6" s="23" t="s">
        <v>36</v>
      </c>
      <c r="M6" s="23" t="s">
        <v>37</v>
      </c>
      <c r="N6" s="5" t="s">
        <v>5</v>
      </c>
      <c r="O6" s="59" t="s">
        <v>30</v>
      </c>
      <c r="P6" s="59"/>
      <c r="Q6" s="6"/>
      <c r="R6" s="51" t="s">
        <v>29</v>
      </c>
      <c r="S6" s="51"/>
      <c r="T6" s="51"/>
      <c r="U6" s="51"/>
      <c r="V6" s="51"/>
      <c r="W6" s="51"/>
      <c r="X6" s="51"/>
      <c r="Y6" s="51"/>
      <c r="Z6" s="51"/>
      <c r="AA6" s="51"/>
    </row>
    <row r="7" spans="1:27" x14ac:dyDescent="0.25">
      <c r="A7" s="40" t="s">
        <v>6</v>
      </c>
      <c r="B7" s="7" t="s">
        <v>7</v>
      </c>
      <c r="C7" s="8">
        <v>0.115</v>
      </c>
      <c r="D7" s="8">
        <v>0.11600000000000001</v>
      </c>
      <c r="E7" s="8">
        <v>0.11700000000000001</v>
      </c>
      <c r="F7" s="9">
        <f>AVERAGE(C7:E7)</f>
        <v>0.11600000000000001</v>
      </c>
      <c r="G7" s="41">
        <f>F7-F8</f>
        <v>5.5000000000000007E-2</v>
      </c>
      <c r="H7" s="42">
        <v>0.39500000000000002</v>
      </c>
      <c r="I7" s="42">
        <v>4.4999999999999998E-2</v>
      </c>
      <c r="J7" s="42">
        <v>0.1</v>
      </c>
      <c r="K7" s="42">
        <v>0.02</v>
      </c>
      <c r="L7" s="42"/>
      <c r="M7" s="42"/>
      <c r="N7" s="61">
        <v>1</v>
      </c>
      <c r="O7" s="62">
        <f>G7/(11.3*1)*H7/(I7/J7*K7)*1000*N7</f>
        <v>213.61848574237956</v>
      </c>
      <c r="P7" s="62"/>
      <c r="R7" s="36" t="s">
        <v>12</v>
      </c>
      <c r="S7" s="37"/>
      <c r="T7" s="37"/>
      <c r="U7" s="37"/>
      <c r="V7" s="37"/>
      <c r="W7" s="37"/>
      <c r="X7" s="37"/>
      <c r="Y7" s="37"/>
      <c r="Z7" s="37"/>
      <c r="AA7" s="38"/>
    </row>
    <row r="8" spans="1:27" x14ac:dyDescent="0.25">
      <c r="A8" s="40"/>
      <c r="B8" s="10" t="s">
        <v>8</v>
      </c>
      <c r="C8" s="11">
        <v>0.06</v>
      </c>
      <c r="D8" s="11">
        <v>6.0999999999999999E-2</v>
      </c>
      <c r="E8" s="11">
        <v>6.2E-2</v>
      </c>
      <c r="F8" s="12">
        <f>AVERAGE(C8:E8)</f>
        <v>6.0999999999999999E-2</v>
      </c>
      <c r="G8" s="41"/>
      <c r="H8" s="43"/>
      <c r="I8" s="43"/>
      <c r="J8" s="43"/>
      <c r="K8" s="43"/>
      <c r="L8" s="43"/>
      <c r="M8" s="43"/>
      <c r="N8" s="61"/>
      <c r="O8" s="62"/>
      <c r="P8" s="62"/>
      <c r="R8" s="39" t="s">
        <v>13</v>
      </c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5">
      <c r="A9" s="40" t="s">
        <v>27</v>
      </c>
      <c r="B9" s="7" t="s">
        <v>9</v>
      </c>
      <c r="C9" s="13">
        <v>0.45500000000000002</v>
      </c>
      <c r="D9" s="13">
        <v>0.44700000000000001</v>
      </c>
      <c r="E9" s="13">
        <v>0.46200000000000002</v>
      </c>
      <c r="F9" s="14">
        <f>AVERAGE(C9:E9)</f>
        <v>0.45466666666666672</v>
      </c>
      <c r="G9" s="41">
        <f>F9-F10</f>
        <v>0.35933333333333339</v>
      </c>
      <c r="H9" s="42">
        <v>0.39500000000000002</v>
      </c>
      <c r="I9" s="42"/>
      <c r="J9" s="42"/>
      <c r="K9" s="42">
        <v>0.02</v>
      </c>
      <c r="L9" s="42"/>
      <c r="M9" s="42"/>
      <c r="N9" s="63">
        <v>1</v>
      </c>
      <c r="O9" s="65" t="e">
        <f>G9/(11.3*1)*H9/(M9/L9*K9*0.9)</f>
        <v>#DIV/0!</v>
      </c>
      <c r="P9" s="66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ht="16.5" x14ac:dyDescent="0.25">
      <c r="A10" s="40"/>
      <c r="B10" s="15" t="s">
        <v>8</v>
      </c>
      <c r="C10" s="16">
        <v>9.5000000000000001E-2</v>
      </c>
      <c r="D10" s="16">
        <v>9.6000000000000002E-2</v>
      </c>
      <c r="E10" s="16">
        <v>9.5000000000000001E-2</v>
      </c>
      <c r="F10" s="17">
        <f>AVERAGE(C10:E10)</f>
        <v>9.5333333333333339E-2</v>
      </c>
      <c r="G10" s="41"/>
      <c r="H10" s="43"/>
      <c r="I10" s="43"/>
      <c r="J10" s="43"/>
      <c r="K10" s="43"/>
      <c r="L10" s="43"/>
      <c r="M10" s="43"/>
      <c r="N10" s="64"/>
      <c r="O10" s="67"/>
      <c r="P10" s="68"/>
      <c r="R10" s="51" t="s">
        <v>15</v>
      </c>
      <c r="S10" s="51"/>
      <c r="T10" s="51"/>
      <c r="U10" s="51"/>
      <c r="V10" s="51"/>
      <c r="W10" s="51"/>
      <c r="X10" s="51"/>
      <c r="Y10" s="51"/>
      <c r="Z10" s="51"/>
      <c r="AA10" s="51"/>
    </row>
    <row r="11" spans="1:27" x14ac:dyDescent="0.25">
      <c r="A11" s="18"/>
      <c r="B11" s="19"/>
      <c r="C11" s="19"/>
      <c r="D11" s="18"/>
      <c r="E11" s="18"/>
      <c r="F11" s="19"/>
      <c r="G11" s="20"/>
      <c r="H11" s="26"/>
      <c r="I11" s="26"/>
      <c r="J11" s="26"/>
      <c r="K11" s="26"/>
      <c r="L11" s="26"/>
      <c r="M11" s="26"/>
      <c r="N11" s="18"/>
      <c r="R11" s="33" t="s">
        <v>3</v>
      </c>
      <c r="S11" s="32"/>
      <c r="T11" s="32"/>
      <c r="U11" s="32"/>
      <c r="V11" s="32"/>
      <c r="W11" s="32"/>
      <c r="X11" s="32"/>
      <c r="Y11" s="32"/>
      <c r="Z11" s="32"/>
      <c r="AA11" s="32"/>
    </row>
    <row r="12" spans="1:27" x14ac:dyDescent="0.25">
      <c r="A12" s="18"/>
      <c r="B12" s="19"/>
      <c r="C12" s="19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18"/>
      <c r="R12" s="32" t="s">
        <v>16</v>
      </c>
      <c r="S12" s="32"/>
      <c r="T12" s="32"/>
      <c r="U12" s="32"/>
      <c r="V12" s="32"/>
      <c r="W12" s="32"/>
      <c r="X12" s="32"/>
      <c r="Y12" s="32"/>
      <c r="Z12" s="32"/>
      <c r="AA12" s="32"/>
    </row>
    <row r="13" spans="1:27" x14ac:dyDescent="0.25">
      <c r="B13" s="21"/>
      <c r="C13" s="21"/>
      <c r="F13" s="21"/>
      <c r="G13" s="21"/>
      <c r="H13" s="22"/>
      <c r="I13" s="22"/>
      <c r="J13" s="22"/>
      <c r="K13" s="22"/>
      <c r="L13" s="22"/>
      <c r="M13" s="22"/>
      <c r="R13" s="32" t="s">
        <v>17</v>
      </c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B14" s="21"/>
      <c r="C14" s="21"/>
      <c r="F14" s="21"/>
      <c r="G14" s="21"/>
      <c r="H14" s="22"/>
      <c r="I14" s="22"/>
      <c r="J14" s="22"/>
      <c r="K14" s="22"/>
      <c r="L14" s="22"/>
      <c r="M14" s="22"/>
      <c r="R14" s="32" t="s">
        <v>18</v>
      </c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B15" s="21"/>
      <c r="C15" s="21"/>
      <c r="F15" s="21"/>
      <c r="G15" s="21"/>
      <c r="H15" s="22"/>
      <c r="I15" s="22"/>
      <c r="J15" s="22"/>
      <c r="K15" s="22"/>
      <c r="L15" s="22"/>
      <c r="M15" s="22"/>
      <c r="R15" s="32" t="s">
        <v>19</v>
      </c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B16" s="21"/>
      <c r="C16" s="21"/>
      <c r="F16" s="21"/>
      <c r="G16" s="21"/>
      <c r="H16" s="22"/>
      <c r="I16" s="22"/>
      <c r="J16" s="22"/>
      <c r="K16" s="22"/>
      <c r="L16" s="22"/>
      <c r="M16" s="22"/>
      <c r="R16" s="32" t="s">
        <v>20</v>
      </c>
      <c r="S16" s="32"/>
      <c r="T16" s="32"/>
      <c r="U16" s="32"/>
      <c r="V16" s="32"/>
      <c r="W16" s="32"/>
      <c r="X16" s="32"/>
      <c r="Y16" s="32"/>
      <c r="Z16" s="32"/>
      <c r="AA16" s="32"/>
    </row>
    <row r="17" spans="2:27" ht="15" customHeight="1" x14ac:dyDescent="0.25">
      <c r="B17" s="21"/>
      <c r="C17" s="21"/>
      <c r="F17" s="21"/>
      <c r="G17" s="21"/>
      <c r="H17" s="22"/>
      <c r="I17" s="22"/>
      <c r="J17" s="22"/>
      <c r="K17" s="22"/>
      <c r="L17" s="22"/>
      <c r="M17" s="22"/>
      <c r="R17" s="32" t="s">
        <v>31</v>
      </c>
      <c r="S17" s="32"/>
      <c r="T17" s="32"/>
      <c r="U17" s="32"/>
      <c r="V17" s="32"/>
      <c r="W17" s="32"/>
      <c r="X17" s="32"/>
      <c r="Y17" s="32"/>
      <c r="Z17" s="32"/>
      <c r="AA17" s="32"/>
    </row>
    <row r="18" spans="2:27" x14ac:dyDescent="0.25">
      <c r="B18" s="21"/>
      <c r="C18" s="21"/>
      <c r="F18" s="21"/>
      <c r="G18" s="21"/>
      <c r="H18" s="22"/>
      <c r="I18" s="22"/>
      <c r="J18" s="22"/>
      <c r="K18" s="22"/>
      <c r="L18" s="22"/>
      <c r="M18" s="22"/>
      <c r="R18" s="32" t="s">
        <v>21</v>
      </c>
      <c r="S18" s="32"/>
      <c r="T18" s="32"/>
      <c r="U18" s="32"/>
      <c r="V18" s="32"/>
      <c r="W18" s="32"/>
      <c r="X18" s="32"/>
      <c r="Y18" s="32"/>
      <c r="Z18" s="32"/>
      <c r="AA18" s="32"/>
    </row>
    <row r="19" spans="2:27" x14ac:dyDescent="0.25">
      <c r="B19" s="21"/>
      <c r="C19" s="21"/>
      <c r="F19" s="21"/>
      <c r="G19" s="21"/>
      <c r="H19" s="22"/>
      <c r="I19" s="22"/>
      <c r="J19" s="22"/>
      <c r="K19" s="22"/>
      <c r="L19" s="22"/>
      <c r="M19" s="22"/>
      <c r="R19" s="32" t="s">
        <v>22</v>
      </c>
      <c r="S19" s="32"/>
      <c r="T19" s="32"/>
      <c r="U19" s="32"/>
      <c r="V19" s="32"/>
      <c r="W19" s="32"/>
      <c r="X19" s="32"/>
      <c r="Y19" s="32"/>
      <c r="Z19" s="32"/>
      <c r="AA19" s="32"/>
    </row>
    <row r="20" spans="2:27" x14ac:dyDescent="0.25">
      <c r="R20" s="32" t="s">
        <v>23</v>
      </c>
      <c r="S20" s="32"/>
      <c r="T20" s="32"/>
      <c r="U20" s="32"/>
      <c r="V20" s="32"/>
      <c r="W20" s="32"/>
      <c r="X20" s="32"/>
      <c r="Y20" s="32"/>
      <c r="Z20" s="32"/>
      <c r="AA20" s="32"/>
    </row>
    <row r="21" spans="2:27" ht="15" customHeight="1" x14ac:dyDescent="0.25">
      <c r="R21" s="32" t="s">
        <v>24</v>
      </c>
      <c r="S21" s="32"/>
      <c r="T21" s="32"/>
      <c r="U21" s="32"/>
      <c r="V21" s="32"/>
      <c r="W21" s="32"/>
      <c r="X21" s="32"/>
      <c r="Y21" s="32"/>
      <c r="Z21" s="32"/>
      <c r="AA21" s="32"/>
    </row>
    <row r="22" spans="2:27" x14ac:dyDescent="0.25">
      <c r="R22" s="32" t="s">
        <v>25</v>
      </c>
      <c r="S22" s="32"/>
      <c r="T22" s="32"/>
      <c r="U22" s="32"/>
      <c r="V22" s="32"/>
      <c r="W22" s="32"/>
      <c r="X22" s="32"/>
      <c r="Y22" s="32"/>
      <c r="Z22" s="32"/>
      <c r="AA22" s="32"/>
    </row>
    <row r="23" spans="2:27" x14ac:dyDescent="0.25">
      <c r="R23" s="32" t="s">
        <v>26</v>
      </c>
      <c r="S23" s="32"/>
      <c r="T23" s="32"/>
      <c r="U23" s="32"/>
      <c r="V23" s="32"/>
      <c r="W23" s="32"/>
      <c r="X23" s="32"/>
      <c r="Y23" s="32" t="s">
        <v>14</v>
      </c>
      <c r="Z23" s="32"/>
      <c r="AA23" s="32"/>
    </row>
  </sheetData>
  <mergeCells count="43">
    <mergeCell ref="R15:AA15"/>
    <mergeCell ref="R16:AA16"/>
    <mergeCell ref="R17:AA17"/>
    <mergeCell ref="R18:AA18"/>
    <mergeCell ref="A9:A10"/>
    <mergeCell ref="G9:G10"/>
    <mergeCell ref="N9:N10"/>
    <mergeCell ref="I9:I10"/>
    <mergeCell ref="O9:P10"/>
    <mergeCell ref="R12:AA12"/>
    <mergeCell ref="R13:AA13"/>
    <mergeCell ref="R8:AA9"/>
    <mergeCell ref="R10:AA10"/>
    <mergeCell ref="R14:AA14"/>
    <mergeCell ref="A1:P3"/>
    <mergeCell ref="R2:AA2"/>
    <mergeCell ref="R3:AA3"/>
    <mergeCell ref="R4:AA5"/>
    <mergeCell ref="R7:AA7"/>
    <mergeCell ref="C6:E6"/>
    <mergeCell ref="O6:P6"/>
    <mergeCell ref="R6:AA6"/>
    <mergeCell ref="A7:A8"/>
    <mergeCell ref="G7:G8"/>
    <mergeCell ref="N7:N8"/>
    <mergeCell ref="I7:I8"/>
    <mergeCell ref="O7:P8"/>
    <mergeCell ref="R20:AA20"/>
    <mergeCell ref="R21:AA21"/>
    <mergeCell ref="R22:AA22"/>
    <mergeCell ref="R23:AA23"/>
    <mergeCell ref="H7:H8"/>
    <mergeCell ref="H9:H10"/>
    <mergeCell ref="J7:J8"/>
    <mergeCell ref="K7:K8"/>
    <mergeCell ref="L7:L8"/>
    <mergeCell ref="J9:J10"/>
    <mergeCell ref="K9:K10"/>
    <mergeCell ref="L9:L10"/>
    <mergeCell ref="M7:M8"/>
    <mergeCell ref="M9:M10"/>
    <mergeCell ref="R19:AA19"/>
    <mergeCell ref="R11:AA11"/>
  </mergeCells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MPO</vt:lpstr>
      <vt:lpstr>Example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2024-07-30T06:35:59Z</dcterms:modified>
</cp:coreProperties>
</file>