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工作文件\计算模板\英文计算模板\无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F6" i="1" s="1"/>
  <c r="F22" i="1" l="1"/>
  <c r="F21" i="1"/>
  <c r="G21" i="1" s="1"/>
  <c r="K21" i="1" s="1"/>
  <c r="F17" i="1" l="1"/>
  <c r="F16" i="1"/>
  <c r="F12" i="1"/>
  <c r="F11" i="1"/>
  <c r="G16" i="1" l="1"/>
  <c r="M16" i="1" s="1"/>
  <c r="G11" i="1"/>
  <c r="K11" i="1" s="1"/>
</calcChain>
</file>

<file path=xl/sharedStrings.xml><?xml version="1.0" encoding="utf-8"?>
<sst xmlns="http://schemas.openxmlformats.org/spreadsheetml/2006/main" count="58" uniqueCount="40">
  <si>
    <t>f</t>
  </si>
  <si>
    <t>E-BC-K096-S</t>
    <phoneticPr fontId="7" type="noConversion"/>
  </si>
  <si>
    <t>ΔA2</t>
    <phoneticPr fontId="7" type="noConversion"/>
  </si>
  <si>
    <t>ΔA1</t>
    <phoneticPr fontId="7" type="noConversion"/>
  </si>
  <si>
    <t>c</t>
    <phoneticPr fontId="7" type="noConversion"/>
  </si>
  <si>
    <t>f1</t>
    <phoneticPr fontId="7" type="noConversion"/>
  </si>
  <si>
    <t>f2</t>
    <phoneticPr fontId="7" type="noConversion"/>
  </si>
  <si>
    <t>V</t>
    <phoneticPr fontId="7" type="noConversion"/>
  </si>
  <si>
    <t>Cpr</t>
    <phoneticPr fontId="7" type="noConversion"/>
  </si>
  <si>
    <t>Calculation</t>
    <phoneticPr fontId="7" type="noConversion"/>
  </si>
  <si>
    <t>Serum (plasma) sample:</t>
    <phoneticPr fontId="7" type="noConversion"/>
  </si>
  <si>
    <t>Tissue and cells sample:</t>
    <phoneticPr fontId="7" type="noConversion"/>
  </si>
  <si>
    <r>
      <t>[Note]</t>
    </r>
    <r>
      <rPr>
        <b/>
        <sz val="11"/>
        <color theme="1"/>
        <rFont val="宋体"/>
        <family val="3"/>
        <charset val="134"/>
      </rPr>
      <t>：</t>
    </r>
    <phoneticPr fontId="7" type="noConversion"/>
  </si>
  <si>
    <r>
      <t>Definition: The amount of GSH-PX in 0.1 mL of sample that catalyze the consumption of 1 μmol/L GSH with deducting the effect of non-enzyme reaction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5 minute is defined as 1 unit.</t>
    </r>
    <phoneticPr fontId="7" type="noConversion"/>
  </si>
  <si>
    <t xml:space="preserve">GSH-Px activity (U) = ∆A1 / ∆A2 × c × f1 × f
</t>
    <phoneticPr fontId="7" type="noConversion"/>
  </si>
  <si>
    <r>
      <t>Definition:  The amount of GSH-PX in 0.1 mL of cell culture supernatant that catalyze the consumption of 1 μmol/L GSH with deducting the effect of non-enzyme reaction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5 minute is defined as 1 unit.</t>
    </r>
    <phoneticPr fontId="7" type="noConversion"/>
  </si>
  <si>
    <t>ΔA1: ODNon-enzyme tube-ODEnzyme tube.</t>
    <phoneticPr fontId="7" type="noConversion"/>
  </si>
  <si>
    <t>ΔA2: ODStandard-ODBlank.</t>
    <phoneticPr fontId="7" type="noConversion"/>
  </si>
  <si>
    <t>c: the concentration of standard, 20 μmol/L</t>
    <phoneticPr fontId="7" type="noConversion"/>
  </si>
  <si>
    <t>f: dilution factor of sample before tested.</t>
    <phoneticPr fontId="7" type="noConversion"/>
  </si>
  <si>
    <t>f1: dilution factor of serum/plasma in enzymatic reaction, 6 times.</t>
    <phoneticPr fontId="7" type="noConversion"/>
  </si>
  <si>
    <t>f2: dilution factor of tissue, cells or cell culture supernatant in enzymatic reaction, 5 times.</t>
    <phoneticPr fontId="7" type="noConversion"/>
  </si>
  <si>
    <t>*: the volume of cell culture supernatant in the definition is 0.1 mL and the volume of cell culture supernatant in operation step is 0.2 mL.</t>
    <phoneticPr fontId="7" type="noConversion"/>
  </si>
  <si>
    <t>V: the volume of sample added into the reaction, mL.</t>
    <phoneticPr fontId="7" type="noConversion"/>
  </si>
  <si>
    <t>Cpr: the concentration of protein in sample, mgprot/mL</t>
    <phoneticPr fontId="7" type="noConversion"/>
  </si>
  <si>
    <t>Cell culture supernatant sample:</t>
    <phoneticPr fontId="7" type="noConversion"/>
  </si>
  <si>
    <t>Tissue and cells sample</t>
    <phoneticPr fontId="7" type="noConversion"/>
  </si>
  <si>
    <t>Cell culture supernatant sample</t>
    <phoneticPr fontId="7" type="noConversion"/>
  </si>
  <si>
    <t>ODNon-enzyme tube</t>
  </si>
  <si>
    <t>ODEnzyme tube</t>
  </si>
  <si>
    <t>OD Value</t>
    <phoneticPr fontId="7" type="noConversion"/>
  </si>
  <si>
    <t>Average OD</t>
  </si>
  <si>
    <t>GSH-Px activity (U)</t>
    <phoneticPr fontId="7" type="noConversion"/>
  </si>
  <si>
    <t>GSH-Px activity (U/mgprot)</t>
    <phoneticPr fontId="7" type="noConversion"/>
  </si>
  <si>
    <t>ODStandard</t>
    <phoneticPr fontId="7" type="noConversion"/>
  </si>
  <si>
    <t>ODBlank</t>
    <phoneticPr fontId="7" type="noConversion"/>
  </si>
  <si>
    <r>
      <t>Serum (plasma) sample</t>
    </r>
    <r>
      <rPr>
        <sz val="11"/>
        <color theme="1"/>
        <rFont val="宋体"/>
        <family val="3"/>
        <charset val="134"/>
      </rPr>
      <t>）</t>
    </r>
    <phoneticPr fontId="7" type="noConversion"/>
  </si>
  <si>
    <t xml:space="preserve">GSH-Px activity (U/mgprot) = ∆A1 /∆A2 × c ×f2 × f ÷ (V × Cpr)
</t>
    <phoneticPr fontId="7" type="noConversion"/>
  </si>
  <si>
    <t xml:space="preserve">GSH-Px activity (U) = ∆A1 /∆A2 × c × f2 × f ÷ 2*
</t>
    <phoneticPr fontId="7" type="noConversion"/>
  </si>
  <si>
    <r>
      <t>Definition: The amount of GSH-PX in 1 mg of protein that catalyze the consumption of 1 μmol/L GSH with deducting the effect of non-enzyme reaction at 37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 xml:space="preserve"> for 5 minute is defined as 1 unit.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</si>
</sst>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M28" sqref="M28"/>
    </sheetView>
  </sheetViews>
  <sheetFormatPr defaultColWidth="9" defaultRowHeight="15" x14ac:dyDescent="0.25"/>
  <cols>
    <col min="1" max="1" width="10.625" style="1" customWidth="1"/>
    <col min="2" max="2" width="10.25" style="1" customWidth="1"/>
    <col min="3" max="3" width="8.625" style="1" customWidth="1"/>
    <col min="4" max="4" width="9" style="1"/>
    <col min="5" max="5" width="9.75" style="1" customWidth="1"/>
    <col min="6" max="6" width="10" style="1" customWidth="1"/>
    <col min="7" max="10" width="9" style="1"/>
    <col min="11" max="12" width="9.75" style="1" customWidth="1"/>
    <col min="13" max="13" width="11.875" style="1" customWidth="1"/>
    <col min="14" max="14" width="15.125" style="1" customWidth="1"/>
    <col min="15" max="15" width="10.25" style="1" customWidth="1"/>
    <col min="16" max="22" width="10.625" style="1" customWidth="1"/>
    <col min="23" max="23" width="13.5" style="1" customWidth="1"/>
    <col min="24" max="16384" width="9" style="1"/>
  </cols>
  <sheetData>
    <row r="1" spans="1:26" ht="15.75" customHeight="1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6" ht="15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6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Q3" s="16" t="s">
        <v>9</v>
      </c>
      <c r="R3" s="17"/>
      <c r="S3" s="17"/>
      <c r="T3" s="17"/>
      <c r="U3" s="17"/>
      <c r="V3" s="17"/>
      <c r="W3" s="17"/>
      <c r="X3" s="17"/>
      <c r="Y3" s="17"/>
      <c r="Z3" s="17"/>
    </row>
    <row r="4" spans="1:26" x14ac:dyDescent="0.25">
      <c r="Q4" s="20" t="s">
        <v>10</v>
      </c>
      <c r="R4" s="21"/>
      <c r="S4" s="21"/>
      <c r="T4" s="21"/>
      <c r="U4" s="21"/>
      <c r="V4" s="21"/>
      <c r="W4" s="21"/>
      <c r="X4" s="21"/>
      <c r="Y4" s="21"/>
      <c r="Z4" s="22"/>
    </row>
    <row r="5" spans="1:26" x14ac:dyDescent="0.25">
      <c r="A5" s="4"/>
      <c r="B5" s="8" t="s">
        <v>30</v>
      </c>
      <c r="C5" s="8"/>
      <c r="D5" s="8"/>
      <c r="E5" s="4" t="s">
        <v>31</v>
      </c>
      <c r="F5" s="4" t="s">
        <v>2</v>
      </c>
      <c r="Q5" s="28" t="s">
        <v>13</v>
      </c>
      <c r="R5" s="29"/>
      <c r="S5" s="29"/>
      <c r="T5" s="29"/>
      <c r="U5" s="29"/>
      <c r="V5" s="29"/>
      <c r="W5" s="29"/>
      <c r="X5" s="29"/>
      <c r="Y5" s="29"/>
      <c r="Z5" s="30"/>
    </row>
    <row r="6" spans="1:26" x14ac:dyDescent="0.25">
      <c r="A6" s="4" t="s">
        <v>34</v>
      </c>
      <c r="B6" s="2"/>
      <c r="C6" s="2"/>
      <c r="D6" s="2"/>
      <c r="E6" s="3" t="e">
        <f>AVERAGE(B6:D6)</f>
        <v>#DIV/0!</v>
      </c>
      <c r="F6" s="19" t="e">
        <f>E6-E7</f>
        <v>#DIV/0!</v>
      </c>
      <c r="Q6" s="31"/>
      <c r="R6" s="32"/>
      <c r="S6" s="32"/>
      <c r="T6" s="32"/>
      <c r="U6" s="32"/>
      <c r="V6" s="32"/>
      <c r="W6" s="32"/>
      <c r="X6" s="32"/>
      <c r="Y6" s="32"/>
      <c r="Z6" s="33"/>
    </row>
    <row r="7" spans="1:26" x14ac:dyDescent="0.25">
      <c r="A7" s="4" t="s">
        <v>35</v>
      </c>
      <c r="B7" s="2"/>
      <c r="C7" s="2"/>
      <c r="D7" s="2"/>
      <c r="E7" s="3" t="e">
        <f>AVERAGE(B7:D7)</f>
        <v>#DIV/0!</v>
      </c>
      <c r="F7" s="19"/>
      <c r="Q7" s="23" t="s">
        <v>14</v>
      </c>
      <c r="R7" s="24"/>
      <c r="S7" s="24"/>
      <c r="T7" s="24"/>
      <c r="U7" s="24"/>
      <c r="V7" s="24"/>
      <c r="W7" s="24"/>
      <c r="X7" s="24"/>
      <c r="Y7" s="24"/>
      <c r="Z7" s="24"/>
    </row>
    <row r="8" spans="1:26" x14ac:dyDescent="0.25">
      <c r="Q8" s="20" t="s">
        <v>11</v>
      </c>
      <c r="R8" s="21"/>
      <c r="S8" s="21"/>
      <c r="T8" s="21"/>
      <c r="U8" s="21"/>
      <c r="V8" s="21"/>
      <c r="W8" s="21"/>
      <c r="X8" s="21"/>
      <c r="Y8" s="21"/>
      <c r="Z8" s="22"/>
    </row>
    <row r="9" spans="1:26" x14ac:dyDescent="0.25">
      <c r="Q9" s="28" t="s">
        <v>39</v>
      </c>
      <c r="R9" s="29"/>
      <c r="S9" s="29"/>
      <c r="T9" s="29"/>
      <c r="U9" s="29"/>
      <c r="V9" s="29"/>
      <c r="W9" s="29"/>
      <c r="X9" s="29"/>
      <c r="Y9" s="29"/>
      <c r="Z9" s="30"/>
    </row>
    <row r="10" spans="1:26" x14ac:dyDescent="0.25">
      <c r="A10" s="4"/>
      <c r="B10" s="4"/>
      <c r="C10" s="8" t="s">
        <v>30</v>
      </c>
      <c r="D10" s="8"/>
      <c r="E10" s="8"/>
      <c r="F10" s="4" t="s">
        <v>31</v>
      </c>
      <c r="G10" s="4" t="s">
        <v>3</v>
      </c>
      <c r="H10" s="4" t="s">
        <v>4</v>
      </c>
      <c r="I10" s="4" t="s">
        <v>5</v>
      </c>
      <c r="J10" s="4" t="s">
        <v>0</v>
      </c>
      <c r="K10" s="9" t="s">
        <v>32</v>
      </c>
      <c r="L10" s="9"/>
      <c r="Q10" s="31"/>
      <c r="R10" s="32"/>
      <c r="S10" s="32"/>
      <c r="T10" s="32"/>
      <c r="U10" s="32"/>
      <c r="V10" s="32"/>
      <c r="W10" s="32"/>
      <c r="X10" s="32"/>
      <c r="Y10" s="32"/>
      <c r="Z10" s="33"/>
    </row>
    <row r="11" spans="1:26" x14ac:dyDescent="0.25">
      <c r="A11" s="35" t="s">
        <v>36</v>
      </c>
      <c r="B11" s="34" t="s">
        <v>28</v>
      </c>
      <c r="C11" s="2"/>
      <c r="D11" s="2"/>
      <c r="E11" s="2"/>
      <c r="F11" s="5" t="e">
        <f>AVERAGE(C11:E11)</f>
        <v>#DIV/0!</v>
      </c>
      <c r="G11" s="6" t="e">
        <f>F11-F12</f>
        <v>#DIV/0!</v>
      </c>
      <c r="H11" s="6">
        <v>20</v>
      </c>
      <c r="I11" s="10"/>
      <c r="J11" s="10"/>
      <c r="K11" s="12" t="e">
        <f>G11/$F$6*H11*I11*J11</f>
        <v>#DIV/0!</v>
      </c>
      <c r="L11" s="13"/>
      <c r="Q11" s="23" t="s">
        <v>37</v>
      </c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25">
      <c r="A12" s="36"/>
      <c r="B12" s="34" t="s">
        <v>29</v>
      </c>
      <c r="C12" s="2"/>
      <c r="D12" s="2"/>
      <c r="E12" s="2"/>
      <c r="F12" s="5" t="e">
        <f>AVERAGE(C12:E12)</f>
        <v>#DIV/0!</v>
      </c>
      <c r="G12" s="7"/>
      <c r="H12" s="7"/>
      <c r="I12" s="11"/>
      <c r="J12" s="11"/>
      <c r="K12" s="14"/>
      <c r="L12" s="15"/>
      <c r="Q12" s="20" t="s">
        <v>25</v>
      </c>
      <c r="R12" s="21"/>
      <c r="S12" s="21"/>
      <c r="T12" s="21"/>
      <c r="U12" s="21"/>
      <c r="V12" s="21"/>
      <c r="W12" s="21"/>
      <c r="X12" s="21"/>
      <c r="Y12" s="21"/>
      <c r="Z12" s="22"/>
    </row>
    <row r="13" spans="1:26" ht="15" customHeight="1" x14ac:dyDescent="0.25">
      <c r="Q13" s="28" t="s">
        <v>15</v>
      </c>
      <c r="R13" s="29"/>
      <c r="S13" s="29"/>
      <c r="T13" s="29"/>
      <c r="U13" s="29"/>
      <c r="V13" s="29"/>
      <c r="W13" s="29"/>
      <c r="X13" s="29"/>
      <c r="Y13" s="29"/>
      <c r="Z13" s="30"/>
    </row>
    <row r="14" spans="1:26" ht="15" customHeight="1" x14ac:dyDescent="0.25">
      <c r="Q14" s="31"/>
      <c r="R14" s="32"/>
      <c r="S14" s="32"/>
      <c r="T14" s="32"/>
      <c r="U14" s="32"/>
      <c r="V14" s="32"/>
      <c r="W14" s="32"/>
      <c r="X14" s="32"/>
      <c r="Y14" s="32"/>
      <c r="Z14" s="33"/>
    </row>
    <row r="15" spans="1:26" ht="16.5" customHeight="1" x14ac:dyDescent="0.25">
      <c r="A15" s="4"/>
      <c r="B15" s="4"/>
      <c r="C15" s="8" t="s">
        <v>30</v>
      </c>
      <c r="D15" s="8"/>
      <c r="E15" s="8"/>
      <c r="F15" s="4" t="s">
        <v>31</v>
      </c>
      <c r="G15" s="4" t="s">
        <v>3</v>
      </c>
      <c r="H15" s="4" t="s">
        <v>4</v>
      </c>
      <c r="I15" s="4" t="s">
        <v>6</v>
      </c>
      <c r="J15" s="4" t="s">
        <v>0</v>
      </c>
      <c r="K15" s="4" t="s">
        <v>7</v>
      </c>
      <c r="L15" s="4" t="s">
        <v>8</v>
      </c>
      <c r="M15" s="9" t="s">
        <v>33</v>
      </c>
      <c r="N15" s="9"/>
      <c r="Q15" s="23" t="s">
        <v>38</v>
      </c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" customHeight="1" x14ac:dyDescent="0.25">
      <c r="A16" s="35" t="s">
        <v>26</v>
      </c>
      <c r="B16" s="34" t="s">
        <v>28</v>
      </c>
      <c r="C16" s="2"/>
      <c r="D16" s="2"/>
      <c r="E16" s="2"/>
      <c r="F16" s="5" t="e">
        <f>AVERAGE(C16:E16)</f>
        <v>#DIV/0!</v>
      </c>
      <c r="G16" s="6" t="e">
        <f>F16-F17</f>
        <v>#DIV/0!</v>
      </c>
      <c r="H16" s="6">
        <v>20</v>
      </c>
      <c r="I16" s="10"/>
      <c r="J16" s="10"/>
      <c r="K16" s="10"/>
      <c r="L16" s="10"/>
      <c r="M16" s="12" t="e">
        <f>G16/$F$6*H16*I16*J16/(K16*L16)</f>
        <v>#DIV/0!</v>
      </c>
      <c r="N16" s="13"/>
      <c r="Q16" s="25" t="s">
        <v>12</v>
      </c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" customHeight="1" x14ac:dyDescent="0.25">
      <c r="A17" s="36"/>
      <c r="B17" s="34" t="s">
        <v>29</v>
      </c>
      <c r="C17" s="2"/>
      <c r="D17" s="2"/>
      <c r="E17" s="2"/>
      <c r="F17" s="5" t="e">
        <f>AVERAGE(C17:E17)</f>
        <v>#DIV/0!</v>
      </c>
      <c r="G17" s="7"/>
      <c r="H17" s="7"/>
      <c r="I17" s="11"/>
      <c r="J17" s="11"/>
      <c r="K17" s="11"/>
      <c r="L17" s="11"/>
      <c r="M17" s="14"/>
      <c r="N17" s="15"/>
      <c r="Q17" s="27" t="s">
        <v>16</v>
      </c>
      <c r="R17" s="27"/>
      <c r="S17" s="27"/>
      <c r="T17" s="27"/>
      <c r="U17" s="27"/>
      <c r="V17" s="27"/>
      <c r="W17" s="27"/>
      <c r="X17" s="27"/>
      <c r="Y17" s="27"/>
      <c r="Z17" s="27"/>
    </row>
    <row r="18" spans="1:26" x14ac:dyDescent="0.25">
      <c r="Q18" s="26" t="s">
        <v>17</v>
      </c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Q19" s="27" t="s">
        <v>18</v>
      </c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6.5" customHeight="1" x14ac:dyDescent="0.25">
      <c r="A20" s="4"/>
      <c r="B20" s="4"/>
      <c r="C20" s="8" t="s">
        <v>30</v>
      </c>
      <c r="D20" s="8"/>
      <c r="E20" s="8"/>
      <c r="F20" s="4" t="s">
        <v>31</v>
      </c>
      <c r="G20" s="4" t="s">
        <v>3</v>
      </c>
      <c r="H20" s="4" t="s">
        <v>4</v>
      </c>
      <c r="I20" s="4" t="s">
        <v>6</v>
      </c>
      <c r="J20" s="4" t="s">
        <v>0</v>
      </c>
      <c r="K20" s="9" t="s">
        <v>32</v>
      </c>
      <c r="L20" s="9"/>
      <c r="Q20" s="26" t="s">
        <v>19</v>
      </c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25">
      <c r="A21" s="35" t="s">
        <v>27</v>
      </c>
      <c r="B21" s="34" t="s">
        <v>28</v>
      </c>
      <c r="C21" s="2"/>
      <c r="D21" s="2"/>
      <c r="E21" s="2"/>
      <c r="F21" s="5" t="e">
        <f>AVERAGE(C21:E21)</f>
        <v>#DIV/0!</v>
      </c>
      <c r="G21" s="6" t="e">
        <f>F21-F22</f>
        <v>#DIV/0!</v>
      </c>
      <c r="H21" s="6">
        <v>20</v>
      </c>
      <c r="I21" s="10"/>
      <c r="J21" s="10"/>
      <c r="K21" s="12" t="e">
        <f>G21/$F$6*H21*I21*J21/2</f>
        <v>#DIV/0!</v>
      </c>
      <c r="L21" s="13"/>
      <c r="Q21" s="27" t="s">
        <v>20</v>
      </c>
      <c r="R21" s="27"/>
      <c r="S21" s="27"/>
      <c r="T21" s="27"/>
      <c r="U21" s="27"/>
      <c r="V21" s="27"/>
      <c r="W21" s="27"/>
      <c r="X21" s="27"/>
      <c r="Y21" s="27"/>
      <c r="Z21" s="27"/>
    </row>
    <row r="22" spans="1:26" x14ac:dyDescent="0.25">
      <c r="A22" s="36"/>
      <c r="B22" s="34" t="s">
        <v>29</v>
      </c>
      <c r="C22" s="2"/>
      <c r="D22" s="2"/>
      <c r="E22" s="2"/>
      <c r="F22" s="5" t="e">
        <f>AVERAGE(C22:E22)</f>
        <v>#DIV/0!</v>
      </c>
      <c r="G22" s="7"/>
      <c r="H22" s="7"/>
      <c r="I22" s="11"/>
      <c r="J22" s="11"/>
      <c r="K22" s="14"/>
      <c r="L22" s="15"/>
      <c r="Q22" s="27" t="s">
        <v>21</v>
      </c>
      <c r="R22" s="27"/>
      <c r="S22" s="27"/>
      <c r="T22" s="27"/>
      <c r="U22" s="27"/>
      <c r="V22" s="27"/>
      <c r="W22" s="27"/>
      <c r="X22" s="27"/>
      <c r="Y22" s="27"/>
      <c r="Z22" s="27"/>
    </row>
    <row r="23" spans="1:26" x14ac:dyDescent="0.25">
      <c r="Q23" s="27" t="s">
        <v>22</v>
      </c>
      <c r="R23" s="27"/>
      <c r="S23" s="27"/>
      <c r="T23" s="27"/>
      <c r="U23" s="27"/>
      <c r="V23" s="27"/>
      <c r="W23" s="27"/>
      <c r="X23" s="27"/>
      <c r="Y23" s="27"/>
      <c r="Z23" s="27"/>
    </row>
    <row r="24" spans="1:26" x14ac:dyDescent="0.25">
      <c r="Q24" s="27" t="s">
        <v>23</v>
      </c>
      <c r="R24" s="27"/>
      <c r="S24" s="27"/>
      <c r="T24" s="27"/>
      <c r="U24" s="27"/>
      <c r="V24" s="27"/>
      <c r="W24" s="27"/>
      <c r="X24" s="27"/>
      <c r="Y24" s="27"/>
      <c r="Z24" s="27"/>
    </row>
    <row r="25" spans="1:26" x14ac:dyDescent="0.25">
      <c r="Q25" s="27" t="s">
        <v>24</v>
      </c>
      <c r="R25" s="27"/>
      <c r="S25" s="27"/>
      <c r="T25" s="27"/>
      <c r="U25" s="27"/>
      <c r="V25" s="27"/>
      <c r="W25" s="27"/>
      <c r="X25" s="27"/>
      <c r="Y25" s="27"/>
      <c r="Z25" s="27"/>
    </row>
  </sheetData>
  <mergeCells count="49">
    <mergeCell ref="Q22:Z22"/>
    <mergeCell ref="Q13:Z14"/>
    <mergeCell ref="Q23:Z23"/>
    <mergeCell ref="Q24:Z24"/>
    <mergeCell ref="Q25:Z25"/>
    <mergeCell ref="Q17:Z17"/>
    <mergeCell ref="Q18:Z18"/>
    <mergeCell ref="Q19:Z19"/>
    <mergeCell ref="Q20:Z20"/>
    <mergeCell ref="Q21:Z21"/>
    <mergeCell ref="Q7:Z7"/>
    <mergeCell ref="Q8:Z8"/>
    <mergeCell ref="Q9:Z10"/>
    <mergeCell ref="Q11:Z11"/>
    <mergeCell ref="Q16:Z16"/>
    <mergeCell ref="Q4:Z4"/>
    <mergeCell ref="Q5:Z6"/>
    <mergeCell ref="Q15:Z15"/>
    <mergeCell ref="Q3:Z3"/>
    <mergeCell ref="A1:N3"/>
    <mergeCell ref="Q12:Z12"/>
    <mergeCell ref="B5:D5"/>
    <mergeCell ref="F6:F7"/>
    <mergeCell ref="L16:L17"/>
    <mergeCell ref="M15:N15"/>
    <mergeCell ref="M16:N17"/>
    <mergeCell ref="C15:E15"/>
    <mergeCell ref="A11:A12"/>
    <mergeCell ref="K11:L12"/>
    <mergeCell ref="G11:G12"/>
    <mergeCell ref="H11:H12"/>
    <mergeCell ref="J11:J12"/>
    <mergeCell ref="I11:I12"/>
    <mergeCell ref="C10:E10"/>
    <mergeCell ref="K10:L10"/>
    <mergeCell ref="A16:A17"/>
    <mergeCell ref="G16:G17"/>
    <mergeCell ref="H16:H17"/>
    <mergeCell ref="I16:I17"/>
    <mergeCell ref="K16:K17"/>
    <mergeCell ref="J16:J17"/>
    <mergeCell ref="C20:E20"/>
    <mergeCell ref="K20:L20"/>
    <mergeCell ref="I21:I22"/>
    <mergeCell ref="J21:J22"/>
    <mergeCell ref="K21:L22"/>
    <mergeCell ref="A21:A22"/>
    <mergeCell ref="G21:G22"/>
    <mergeCell ref="H21:H2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2024-04-30T07:06:34Z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