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750" windowHeight="7005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37" i="1"/>
  <c r="E38" i="1"/>
  <c r="E39" i="1"/>
  <c r="E40" i="1"/>
  <c r="E41" i="1"/>
  <c r="E42" i="1"/>
  <c r="E35" i="1"/>
  <c r="F53" i="1" l="1"/>
  <c r="F52" i="1"/>
  <c r="F51" i="1"/>
  <c r="G51" i="1" s="1"/>
  <c r="D42" i="1"/>
  <c r="D41" i="1"/>
  <c r="D40" i="1"/>
  <c r="D39" i="1"/>
  <c r="D38" i="1"/>
  <c r="D37" i="1"/>
  <c r="D36" i="1"/>
  <c r="D35" i="1"/>
  <c r="F26" i="1"/>
  <c r="F27" i="1"/>
  <c r="G52" i="1" l="1"/>
  <c r="G53" i="1"/>
  <c r="F25" i="1"/>
  <c r="D17" i="1" l="1"/>
  <c r="D16" i="1"/>
  <c r="D15" i="1"/>
  <c r="D14" i="1"/>
  <c r="D13" i="1"/>
  <c r="D12" i="1"/>
  <c r="D11" i="1"/>
  <c r="D10" i="1"/>
  <c r="G26" i="1" l="1"/>
  <c r="G27" i="1"/>
  <c r="G25" i="1"/>
  <c r="E10" i="1"/>
  <c r="C22" i="1" s="1"/>
  <c r="E12" i="1"/>
  <c r="E14" i="1"/>
  <c r="E16" i="1"/>
  <c r="E11" i="1"/>
  <c r="E13" i="1"/>
  <c r="E15" i="1"/>
  <c r="E17" i="1"/>
  <c r="C47" i="1" l="1"/>
  <c r="E47" i="1"/>
  <c r="E22" i="1"/>
  <c r="M26" i="1" s="1"/>
  <c r="M51" i="1" l="1"/>
  <c r="M52" i="1"/>
  <c r="M53" i="1"/>
  <c r="M27" i="1"/>
  <c r="M25" i="1"/>
</calcChain>
</file>

<file path=xl/sharedStrings.xml><?xml version="1.0" encoding="utf-8"?>
<sst xmlns="http://schemas.openxmlformats.org/spreadsheetml/2006/main" count="91" uniqueCount="53">
  <si>
    <t>f</t>
    <phoneticPr fontId="5" type="noConversion"/>
  </si>
  <si>
    <t>/</t>
    <phoneticPr fontId="5" type="noConversion"/>
  </si>
  <si>
    <t>E-BC-K097-M</t>
    <phoneticPr fontId="5" type="noConversion"/>
  </si>
  <si>
    <t>ΔA1</t>
    <phoneticPr fontId="5" type="noConversion"/>
  </si>
  <si>
    <t>m</t>
    <phoneticPr fontId="5" type="noConversion"/>
  </si>
  <si>
    <t>V1</t>
    <phoneticPr fontId="5" type="noConversion"/>
  </si>
  <si>
    <t>V2</t>
  </si>
  <si>
    <t>1***</t>
    <phoneticPr fontId="5" type="noConversion"/>
  </si>
  <si>
    <t>a1:</t>
    <phoneticPr fontId="5" type="noConversion"/>
  </si>
  <si>
    <t>b1:</t>
    <phoneticPr fontId="5" type="noConversion"/>
  </si>
  <si>
    <t>a2:</t>
    <phoneticPr fontId="5" type="noConversion"/>
  </si>
  <si>
    <t>b2:</t>
    <phoneticPr fontId="5" type="noConversion"/>
  </si>
  <si>
    <t>ΔA2</t>
    <phoneticPr fontId="5" type="noConversion"/>
  </si>
  <si>
    <t>Calculation</t>
    <phoneticPr fontId="5" type="noConversion"/>
  </si>
  <si>
    <t>The standard curve:</t>
    <phoneticPr fontId="5" type="noConversion"/>
  </si>
  <si>
    <t>1. Average the duplicate reading for each standard.</t>
    <phoneticPr fontId="5" type="noConversion"/>
  </si>
  <si>
    <t>3. Plot the standard curve by using absoluted OD value of standard and correspondent concentration as y-axis and x-axis respectively. Create the standard curve (y = ax + b) with graph software (or EXCEL).</t>
    <phoneticPr fontId="5" type="noConversion"/>
  </si>
  <si>
    <t>Tissue sample:</t>
    <phoneticPr fontId="5" type="noConversion"/>
  </si>
  <si>
    <r>
      <t>[Note]</t>
    </r>
    <r>
      <rPr>
        <b/>
        <sz val="11"/>
        <color theme="1"/>
        <rFont val="宋体"/>
        <family val="3"/>
        <charset val="134"/>
      </rPr>
      <t>：</t>
    </r>
    <phoneticPr fontId="5" type="noConversion"/>
  </si>
  <si>
    <t>f: Dilution factor of sample before test.</t>
    <phoneticPr fontId="5" type="noConversion"/>
  </si>
  <si>
    <t>Serum (plasma), whole blood, red blood cells samples:</t>
    <phoneticPr fontId="5" type="noConversion"/>
  </si>
  <si>
    <t xml:space="preserve">T-GSH content (μmol/L) =(ΔA1- b1) ÷ a1  × 2* × 5** × f </t>
    <phoneticPr fontId="5" type="noConversion"/>
  </si>
  <si>
    <t xml:space="preserve">GSSG content (μmol/L) = (ΔA2 - b2) ÷ a2 × 5** × f
</t>
    <phoneticPr fontId="5" type="noConversion"/>
  </si>
  <si>
    <t>Cell sample:</t>
    <phoneticPr fontId="5" type="noConversion"/>
  </si>
  <si>
    <t>T-GSH content (μmol/10^9) = (ΔA1- b1) ÷ a1  × 2* ÷ (1*** / V2) × f</t>
    <phoneticPr fontId="5" type="noConversion"/>
  </si>
  <si>
    <t>T-GSH content (μmol/g) = (ΔA1- b1) ÷ a1 × 2* ÷ (m / V1) × f</t>
    <phoneticPr fontId="5" type="noConversion"/>
  </si>
  <si>
    <t xml:space="preserve">GSSG content (μmol/g) = (ΔA2- b2) ÷ a2 ÷ (m / V1) × f
</t>
    <phoneticPr fontId="5" type="noConversion"/>
  </si>
  <si>
    <t xml:space="preserve">GSSG content (μmol/10^9) = (ΔA2- b2) ÷ a2  ÷ (1*** / V2) × f 
</t>
    <phoneticPr fontId="5" type="noConversion"/>
  </si>
  <si>
    <t>Reduced GSH content = T-GSH content - 2×GSSG content</t>
    <phoneticPr fontId="5" type="noConversion"/>
  </si>
  <si>
    <t>ΔA1: ODSample – ODBlank (for T-GSH)</t>
    <phoneticPr fontId="5" type="noConversion"/>
  </si>
  <si>
    <t>ΔA2: ODSample – ODBlank (for GSSG).</t>
    <phoneticPr fontId="5" type="noConversion"/>
  </si>
  <si>
    <t>2*: With GSSG as the standard, need to multiply by 2 when converting to GSH.</t>
    <phoneticPr fontId="5" type="noConversion"/>
  </si>
  <si>
    <t>5**: Dilution multiple of sample in sample preparation step.</t>
    <phoneticPr fontId="5" type="noConversion"/>
  </si>
  <si>
    <t>ΔA412: Absolute OD (ODSample – ODBlank).</t>
    <phoneticPr fontId="5" type="noConversion"/>
  </si>
  <si>
    <t>m: the fresh weight of sample.</t>
    <phoneticPr fontId="5" type="noConversion"/>
  </si>
  <si>
    <t>V1: the volume of protein precipitator in sample preparation step of tissue sample.</t>
    <phoneticPr fontId="5" type="noConversion"/>
  </si>
  <si>
    <t>V2: the volume of protein precipitator in sample preparation step of cell sample. </t>
    <phoneticPr fontId="5" type="noConversion"/>
  </si>
  <si>
    <t>Standard curve</t>
    <phoneticPr fontId="5" type="noConversion"/>
  </si>
  <si>
    <t>OD Value</t>
    <phoneticPr fontId="5" type="noConversion"/>
  </si>
  <si>
    <t>Average OD</t>
    <phoneticPr fontId="5" type="noConversion"/>
  </si>
  <si>
    <t>Absoluted OD</t>
    <phoneticPr fontId="5" type="noConversion"/>
  </si>
  <si>
    <t>Concentration (μmol/L)</t>
    <phoneticPr fontId="5" type="noConversion"/>
  </si>
  <si>
    <t>Liquid sample</t>
    <phoneticPr fontId="5" type="noConversion"/>
  </si>
  <si>
    <t>ODSample</t>
    <phoneticPr fontId="5" type="noConversion"/>
  </si>
  <si>
    <t>Tissue sample</t>
  </si>
  <si>
    <t>Cell sample</t>
    <phoneticPr fontId="5" type="noConversion"/>
  </si>
  <si>
    <r>
      <t>GSSG</t>
    </r>
    <r>
      <rPr>
        <sz val="11"/>
        <color theme="1"/>
        <rFont val="宋体"/>
        <family val="3"/>
        <charset val="134"/>
      </rPr>
      <t>：</t>
    </r>
    <phoneticPr fontId="5" type="noConversion"/>
  </si>
  <si>
    <t xml:space="preserve">Plot the standard curve by using OD value of standard and correspondent concentration as y-axis and x-axis respectively.The standard curve is: y= ax + b. </t>
    <phoneticPr fontId="5" type="noConversion"/>
  </si>
  <si>
    <t>GSSG content (μmol/L or μmol/g or μmol/10^9)</t>
    <phoneticPr fontId="5" type="noConversion"/>
  </si>
  <si>
    <t>T-GSH content (μmol/L or μmol/g or μmol/10^9)</t>
    <phoneticPr fontId="5" type="noConversion"/>
  </si>
  <si>
    <r>
      <t>T-GSH</t>
    </r>
    <r>
      <rPr>
        <sz val="11"/>
        <color theme="1"/>
        <rFont val="宋体"/>
        <family val="3"/>
        <charset val="134"/>
      </rPr>
      <t>：</t>
    </r>
    <phoneticPr fontId="5" type="noConversion"/>
  </si>
  <si>
    <r>
      <t>2. Subtract the mean OD value of the blank (Standard #</t>
    </r>
    <r>
      <rPr>
        <sz val="12"/>
        <color theme="1"/>
        <rFont val="宋体"/>
        <family val="3"/>
        <charset val="134"/>
      </rPr>
      <t>①</t>
    </r>
    <r>
      <rPr>
        <sz val="12"/>
        <color theme="1"/>
        <rFont val="Times New Roman"/>
        <family val="1"/>
      </rPr>
      <t>) from all standard readings. This is the absoluted OD value.</t>
    </r>
    <phoneticPr fontId="5" type="noConversion"/>
  </si>
  <si>
    <t>1***: the cell number, 1×10^6.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</si>
</sst>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9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/>
    </xf>
    <xf numFmtId="0" fontId="1" fillId="0" borderId="3" xfId="0" applyFont="1" applyBorder="1" applyAlignment="1"/>
    <xf numFmtId="0" fontId="2" fillId="2" borderId="0" xfId="0" applyFont="1" applyFill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Sheet1!$A$10:$A$17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  <c:pt idx="7">
                  <c:v>15</c:v>
                </c:pt>
              </c:numCache>
            </c:numRef>
          </c:xVal>
          <c:yVal>
            <c:numRef>
              <c:f>Sheet1!$E$10:$E$17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387136"/>
        <c:axId val="551390208"/>
      </c:scatterChart>
      <c:valAx>
        <c:axId val="551387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51390208"/>
        <c:crosses val="autoZero"/>
        <c:crossBetween val="midCat"/>
      </c:valAx>
      <c:valAx>
        <c:axId val="55139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51387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6353893263342084E-2"/>
                  <c:y val="-0.721443205016039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Sheet1!$A$35:$A$42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  <c:pt idx="7">
                  <c:v>15</c:v>
                </c:pt>
              </c:numCache>
            </c:numRef>
          </c:xVal>
          <c:yVal>
            <c:numRef>
              <c:f>Sheet1!$E$35:$E$42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404672"/>
        <c:axId val="551406208"/>
      </c:scatterChart>
      <c:valAx>
        <c:axId val="551404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51406208"/>
        <c:crosses val="autoZero"/>
        <c:crossBetween val="midCat"/>
      </c:valAx>
      <c:valAx>
        <c:axId val="55140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51404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5</xdr:row>
      <xdr:rowOff>119064</xdr:rowOff>
    </xdr:from>
    <xdr:to>
      <xdr:col>14</xdr:col>
      <xdr:colOff>200025</xdr:colOff>
      <xdr:row>20</xdr:row>
      <xdr:rowOff>1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314324</xdr:colOff>
      <xdr:row>30</xdr:row>
      <xdr:rowOff>142875</xdr:rowOff>
    </xdr:from>
    <xdr:to>
      <xdr:col>14</xdr:col>
      <xdr:colOff>742949</xdr:colOff>
      <xdr:row>45</xdr:row>
      <xdr:rowOff>180975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tabSelected="1" topLeftCell="A25" workbookViewId="0">
      <selection activeCell="E38" sqref="E38"/>
    </sheetView>
  </sheetViews>
  <sheetFormatPr defaultColWidth="9" defaultRowHeight="15" x14ac:dyDescent="0.25"/>
  <cols>
    <col min="1" max="1" width="11.625" style="2" customWidth="1"/>
    <col min="2" max="2" width="10.25" style="2" customWidth="1"/>
    <col min="3" max="3" width="8.625" style="2" customWidth="1"/>
    <col min="4" max="5" width="9" style="2"/>
    <col min="6" max="6" width="10.875" style="2" customWidth="1"/>
    <col min="7" max="12" width="9" style="2"/>
    <col min="13" max="13" width="15.25" style="2" customWidth="1"/>
    <col min="14" max="14" width="9" style="2"/>
    <col min="15" max="15" width="11.875" style="2" customWidth="1"/>
    <col min="16" max="16" width="15.125" style="2" customWidth="1"/>
    <col min="17" max="17" width="10.25" style="2" customWidth="1"/>
    <col min="18" max="26" width="10.625" style="2" customWidth="1"/>
    <col min="27" max="27" width="11.625" style="2" customWidth="1"/>
    <col min="28" max="16384" width="9" style="2"/>
  </cols>
  <sheetData>
    <row r="1" spans="1:26" ht="15.75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26" ht="15.7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26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Q3" s="42" t="s">
        <v>13</v>
      </c>
      <c r="R3" s="43"/>
      <c r="S3" s="43"/>
      <c r="T3" s="43"/>
      <c r="U3" s="43"/>
      <c r="V3" s="43"/>
      <c r="W3" s="43"/>
      <c r="X3" s="43"/>
      <c r="Y3" s="43"/>
      <c r="Z3" s="43"/>
    </row>
    <row r="4" spans="1:26" ht="15.75" x14ac:dyDescent="0.25">
      <c r="Q4" s="29" t="s">
        <v>14</v>
      </c>
      <c r="R4" s="30"/>
      <c r="S4" s="30"/>
      <c r="T4" s="30"/>
      <c r="U4" s="30"/>
      <c r="V4" s="30"/>
      <c r="W4" s="30"/>
      <c r="X4" s="30"/>
      <c r="Y4" s="30"/>
      <c r="Z4" s="31"/>
    </row>
    <row r="5" spans="1:26" ht="15.75" x14ac:dyDescent="0.25">
      <c r="Q5" s="32" t="s">
        <v>15</v>
      </c>
      <c r="R5" s="33"/>
      <c r="S5" s="33"/>
      <c r="T5" s="33"/>
      <c r="U5" s="33"/>
      <c r="V5" s="33"/>
      <c r="W5" s="33"/>
      <c r="X5" s="33"/>
      <c r="Y5" s="33"/>
      <c r="Z5" s="34"/>
    </row>
    <row r="6" spans="1:26" x14ac:dyDescent="0.25">
      <c r="A6" s="2" t="s">
        <v>50</v>
      </c>
      <c r="Q6" s="35" t="s">
        <v>51</v>
      </c>
      <c r="R6" s="36"/>
      <c r="S6" s="36"/>
      <c r="T6" s="36"/>
      <c r="U6" s="36"/>
      <c r="V6" s="36"/>
      <c r="W6" s="36"/>
      <c r="X6" s="36"/>
      <c r="Y6" s="36"/>
      <c r="Z6" s="37"/>
    </row>
    <row r="7" spans="1:26" ht="15" customHeight="1" x14ac:dyDescent="0.25">
      <c r="A7" s="41" t="s">
        <v>37</v>
      </c>
      <c r="B7" s="41"/>
      <c r="C7" s="41"/>
      <c r="D7" s="41"/>
      <c r="E7" s="41"/>
      <c r="Q7" s="38"/>
      <c r="R7" s="39"/>
      <c r="S7" s="39"/>
      <c r="T7" s="39"/>
      <c r="U7" s="39"/>
      <c r="V7" s="39"/>
      <c r="W7" s="39"/>
      <c r="X7" s="39"/>
      <c r="Y7" s="39"/>
      <c r="Z7" s="40"/>
    </row>
    <row r="8" spans="1:26" ht="14.25" customHeight="1" x14ac:dyDescent="0.25">
      <c r="A8" s="48" t="s">
        <v>41</v>
      </c>
      <c r="B8" s="46" t="s">
        <v>38</v>
      </c>
      <c r="C8" s="46"/>
      <c r="D8" s="48" t="s">
        <v>39</v>
      </c>
      <c r="E8" s="48" t="s">
        <v>40</v>
      </c>
      <c r="Q8" s="35" t="s">
        <v>16</v>
      </c>
      <c r="R8" s="36"/>
      <c r="S8" s="36"/>
      <c r="T8" s="36"/>
      <c r="U8" s="36"/>
      <c r="V8" s="36"/>
      <c r="W8" s="36"/>
      <c r="X8" s="36"/>
      <c r="Y8" s="36"/>
      <c r="Z8" s="37"/>
    </row>
    <row r="9" spans="1:26" ht="15" customHeight="1" x14ac:dyDescent="0.25">
      <c r="A9" s="47"/>
      <c r="B9" s="47"/>
      <c r="C9" s="47"/>
      <c r="D9" s="47"/>
      <c r="E9" s="47"/>
      <c r="Q9" s="38"/>
      <c r="R9" s="39"/>
      <c r="S9" s="39"/>
      <c r="T9" s="39"/>
      <c r="U9" s="39"/>
      <c r="V9" s="39"/>
      <c r="W9" s="39"/>
      <c r="X9" s="39"/>
      <c r="Y9" s="39"/>
      <c r="Z9" s="40"/>
    </row>
    <row r="10" spans="1:26" ht="15" customHeight="1" x14ac:dyDescent="0.25">
      <c r="A10" s="3">
        <v>0</v>
      </c>
      <c r="B10" s="4"/>
      <c r="C10" s="4"/>
      <c r="D10" s="5" t="e">
        <f>AVERAGE(B10:C10)</f>
        <v>#DIV/0!</v>
      </c>
      <c r="E10" s="6" t="e">
        <f>D10-$D$10</f>
        <v>#DIV/0!</v>
      </c>
      <c r="Q10" s="25" t="s">
        <v>20</v>
      </c>
      <c r="R10" s="26"/>
      <c r="S10" s="26"/>
      <c r="T10" s="26"/>
      <c r="U10" s="26"/>
      <c r="V10" s="26"/>
      <c r="W10" s="26"/>
      <c r="X10" s="26"/>
      <c r="Y10" s="26"/>
      <c r="Z10" s="27"/>
    </row>
    <row r="11" spans="1:26" ht="15" customHeight="1" x14ac:dyDescent="0.25">
      <c r="A11" s="3">
        <v>0.5</v>
      </c>
      <c r="B11" s="4"/>
      <c r="C11" s="4"/>
      <c r="D11" s="5" t="e">
        <f t="shared" ref="D11:D17" si="0">AVERAGE(B11:C11)</f>
        <v>#DIV/0!</v>
      </c>
      <c r="E11" s="6" t="e">
        <f t="shared" ref="E11:E17" si="1">D11-$D$10</f>
        <v>#DIV/0!</v>
      </c>
      <c r="Q11" s="23" t="s">
        <v>21</v>
      </c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15" customHeight="1" x14ac:dyDescent="0.25">
      <c r="A12" s="3">
        <v>1</v>
      </c>
      <c r="B12" s="4"/>
      <c r="C12" s="4"/>
      <c r="D12" s="5" t="e">
        <f t="shared" si="0"/>
        <v>#DIV/0!</v>
      </c>
      <c r="E12" s="6" t="e">
        <f t="shared" si="1"/>
        <v>#DIV/0!</v>
      </c>
      <c r="Q12" s="23" t="s">
        <v>22</v>
      </c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15" customHeight="1" x14ac:dyDescent="0.25">
      <c r="A13" s="3">
        <v>2</v>
      </c>
      <c r="B13" s="4"/>
      <c r="C13" s="4"/>
      <c r="D13" s="5" t="e">
        <f t="shared" si="0"/>
        <v>#DIV/0!</v>
      </c>
      <c r="E13" s="6" t="e">
        <f t="shared" si="1"/>
        <v>#DIV/0!</v>
      </c>
      <c r="Q13" s="25" t="s">
        <v>17</v>
      </c>
      <c r="R13" s="26"/>
      <c r="S13" s="26"/>
      <c r="T13" s="26"/>
      <c r="U13" s="26"/>
      <c r="V13" s="26"/>
      <c r="W13" s="26"/>
      <c r="X13" s="26"/>
      <c r="Y13" s="26"/>
      <c r="Z13" s="27"/>
    </row>
    <row r="14" spans="1:26" ht="15" customHeight="1" x14ac:dyDescent="0.25">
      <c r="A14" s="3">
        <v>5</v>
      </c>
      <c r="B14" s="4"/>
      <c r="C14" s="4"/>
      <c r="D14" s="5" t="e">
        <f t="shared" si="0"/>
        <v>#DIV/0!</v>
      </c>
      <c r="E14" s="6" t="e">
        <f t="shared" si="1"/>
        <v>#DIV/0!</v>
      </c>
      <c r="Q14" s="23" t="s">
        <v>25</v>
      </c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15" customHeight="1" x14ac:dyDescent="0.25">
      <c r="A15" s="3">
        <v>8</v>
      </c>
      <c r="B15" s="4"/>
      <c r="C15" s="4"/>
      <c r="D15" s="5" t="e">
        <f t="shared" si="0"/>
        <v>#DIV/0!</v>
      </c>
      <c r="E15" s="6" t="e">
        <f t="shared" si="1"/>
        <v>#DIV/0!</v>
      </c>
      <c r="Q15" s="23" t="s">
        <v>26</v>
      </c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5" customHeight="1" x14ac:dyDescent="0.25">
      <c r="A16" s="3">
        <v>10</v>
      </c>
      <c r="B16" s="4"/>
      <c r="C16" s="4"/>
      <c r="D16" s="5" t="e">
        <f t="shared" si="0"/>
        <v>#DIV/0!</v>
      </c>
      <c r="E16" s="6" t="e">
        <f t="shared" si="1"/>
        <v>#DIV/0!</v>
      </c>
      <c r="Q16" s="25" t="s">
        <v>23</v>
      </c>
      <c r="R16" s="26"/>
      <c r="S16" s="26"/>
      <c r="T16" s="26"/>
      <c r="U16" s="26"/>
      <c r="V16" s="26"/>
      <c r="W16" s="26"/>
      <c r="X16" s="26"/>
      <c r="Y16" s="26"/>
      <c r="Z16" s="27"/>
    </row>
    <row r="17" spans="1:28" ht="15" customHeight="1" x14ac:dyDescent="0.25">
      <c r="A17" s="3">
        <v>15</v>
      </c>
      <c r="B17" s="4"/>
      <c r="C17" s="4"/>
      <c r="D17" s="5" t="e">
        <f t="shared" si="0"/>
        <v>#DIV/0!</v>
      </c>
      <c r="E17" s="6" t="e">
        <f t="shared" si="1"/>
        <v>#DIV/0!</v>
      </c>
      <c r="Q17" s="23" t="s">
        <v>24</v>
      </c>
      <c r="R17" s="24"/>
      <c r="S17" s="24"/>
      <c r="T17" s="24"/>
      <c r="U17" s="24"/>
      <c r="V17" s="24"/>
      <c r="W17" s="24"/>
      <c r="X17" s="24"/>
      <c r="Y17" s="24"/>
      <c r="Z17" s="24"/>
    </row>
    <row r="18" spans="1:28" ht="15" customHeight="1" x14ac:dyDescent="0.25">
      <c r="A18" s="45" t="s">
        <v>47</v>
      </c>
      <c r="B18" s="45"/>
      <c r="C18" s="45"/>
      <c r="D18" s="45"/>
      <c r="E18" s="45"/>
      <c r="Q18" s="23" t="s">
        <v>27</v>
      </c>
      <c r="R18" s="24"/>
      <c r="S18" s="24"/>
      <c r="T18" s="24"/>
      <c r="U18" s="24"/>
      <c r="V18" s="24"/>
      <c r="W18" s="24"/>
      <c r="X18" s="24"/>
      <c r="Y18" s="24"/>
      <c r="Z18" s="24"/>
    </row>
    <row r="19" spans="1:28" x14ac:dyDescent="0.25">
      <c r="A19" s="45"/>
      <c r="B19" s="45"/>
      <c r="C19" s="45"/>
      <c r="D19" s="45"/>
      <c r="E19" s="45"/>
      <c r="Q19" s="23" t="s">
        <v>28</v>
      </c>
      <c r="R19" s="24"/>
      <c r="S19" s="24"/>
      <c r="T19" s="24"/>
      <c r="U19" s="24"/>
      <c r="V19" s="24"/>
      <c r="W19" s="24"/>
      <c r="X19" s="24"/>
      <c r="Y19" s="24"/>
      <c r="Z19" s="24"/>
    </row>
    <row r="20" spans="1:28" x14ac:dyDescent="0.25">
      <c r="A20" s="45"/>
      <c r="B20" s="45"/>
      <c r="C20" s="45"/>
      <c r="D20" s="45"/>
      <c r="E20" s="45"/>
      <c r="Q20" s="28" t="s">
        <v>18</v>
      </c>
      <c r="R20" s="22"/>
      <c r="S20" s="22"/>
      <c r="T20" s="22"/>
      <c r="U20" s="22"/>
      <c r="V20" s="22"/>
      <c r="W20" s="22"/>
      <c r="X20" s="22"/>
      <c r="Y20" s="22"/>
      <c r="Z20" s="22"/>
    </row>
    <row r="21" spans="1:28" x14ac:dyDescent="0.25">
      <c r="A21" s="45"/>
      <c r="B21" s="45"/>
      <c r="C21" s="45"/>
      <c r="D21" s="45"/>
      <c r="E21" s="45"/>
      <c r="Q21" s="20" t="s">
        <v>29</v>
      </c>
      <c r="R21" s="20"/>
      <c r="S21" s="20"/>
      <c r="T21" s="20"/>
      <c r="U21" s="20"/>
      <c r="V21" s="20"/>
      <c r="W21" s="20"/>
      <c r="X21" s="20"/>
      <c r="Y21" s="20"/>
      <c r="Z21" s="20"/>
    </row>
    <row r="22" spans="1:28" x14ac:dyDescent="0.25">
      <c r="A22" s="7"/>
      <c r="B22" s="8" t="s">
        <v>8</v>
      </c>
      <c r="C22" s="9" t="e">
        <f>SLOPE(E10:E17,A10:A17)</f>
        <v>#DIV/0!</v>
      </c>
      <c r="D22" s="10" t="s">
        <v>9</v>
      </c>
      <c r="E22" s="11" t="e">
        <f>INTERCEPT(E10:E17,A10:A17)</f>
        <v>#DIV/0!</v>
      </c>
      <c r="Q22" s="22" t="s">
        <v>30</v>
      </c>
      <c r="R22" s="22"/>
      <c r="S22" s="22"/>
      <c r="T22" s="22"/>
      <c r="U22" s="22"/>
      <c r="V22" s="22"/>
      <c r="W22" s="22"/>
      <c r="X22" s="22"/>
      <c r="Y22" s="22"/>
      <c r="Z22" s="22"/>
      <c r="AB22" s="14"/>
    </row>
    <row r="23" spans="1:28" x14ac:dyDescent="0.25">
      <c r="Q23" s="20" t="s">
        <v>31</v>
      </c>
      <c r="R23" s="20"/>
      <c r="S23" s="20"/>
      <c r="T23" s="20"/>
      <c r="U23" s="20"/>
      <c r="V23" s="20"/>
      <c r="W23" s="20"/>
      <c r="X23" s="20"/>
      <c r="Y23" s="20"/>
      <c r="Z23" s="20"/>
      <c r="AB23" s="14"/>
    </row>
    <row r="24" spans="1:28" s="1" customFormat="1" ht="30.95" customHeight="1" x14ac:dyDescent="0.15">
      <c r="A24" s="15"/>
      <c r="B24" s="15"/>
      <c r="C24" s="44" t="s">
        <v>38</v>
      </c>
      <c r="D24" s="44"/>
      <c r="E24" s="44"/>
      <c r="F24" s="18" t="s">
        <v>39</v>
      </c>
      <c r="G24" s="15" t="s">
        <v>3</v>
      </c>
      <c r="H24" s="15" t="s">
        <v>4</v>
      </c>
      <c r="I24" s="15" t="s">
        <v>5</v>
      </c>
      <c r="J24" s="15" t="s">
        <v>6</v>
      </c>
      <c r="K24" s="15" t="s">
        <v>0</v>
      </c>
      <c r="L24" s="15" t="s">
        <v>7</v>
      </c>
      <c r="M24" s="44" t="s">
        <v>49</v>
      </c>
      <c r="N24" s="44"/>
      <c r="O24" s="13"/>
      <c r="P24" s="13"/>
      <c r="Q24" s="22" t="s">
        <v>32</v>
      </c>
      <c r="R24" s="22"/>
      <c r="S24" s="22"/>
      <c r="T24" s="22"/>
      <c r="U24" s="22"/>
      <c r="V24" s="22"/>
      <c r="W24" s="22"/>
      <c r="X24" s="22"/>
      <c r="Y24" s="22"/>
      <c r="Z24" s="22"/>
    </row>
    <row r="25" spans="1:28" s="1" customFormat="1" x14ac:dyDescent="0.25">
      <c r="A25" s="19" t="s">
        <v>42</v>
      </c>
      <c r="B25" s="15" t="s">
        <v>43</v>
      </c>
      <c r="C25" s="12"/>
      <c r="D25" s="12"/>
      <c r="E25" s="12"/>
      <c r="F25" s="16" t="e">
        <f>AVERAGE(C25:E25)</f>
        <v>#DIV/0!</v>
      </c>
      <c r="G25" s="17" t="e">
        <f>F25-$D$10</f>
        <v>#DIV/0!</v>
      </c>
      <c r="H25" s="16" t="s">
        <v>1</v>
      </c>
      <c r="I25" s="16" t="s">
        <v>1</v>
      </c>
      <c r="J25" s="16" t="s">
        <v>1</v>
      </c>
      <c r="K25" s="12"/>
      <c r="L25" s="16" t="s">
        <v>1</v>
      </c>
      <c r="M25" s="49" t="e">
        <f>(G25-$E$22)/$C$22*2*5*K25</f>
        <v>#DIV/0!</v>
      </c>
      <c r="N25" s="49"/>
      <c r="Q25" s="20" t="s">
        <v>19</v>
      </c>
      <c r="R25" s="20"/>
      <c r="S25" s="20"/>
      <c r="T25" s="20"/>
      <c r="U25" s="20"/>
      <c r="V25" s="20"/>
      <c r="W25" s="20"/>
      <c r="X25" s="20"/>
      <c r="Y25" s="20"/>
      <c r="Z25" s="20"/>
    </row>
    <row r="26" spans="1:28" x14ac:dyDescent="0.25">
      <c r="A26" s="19" t="s">
        <v>44</v>
      </c>
      <c r="B26" s="15" t="s">
        <v>43</v>
      </c>
      <c r="C26" s="12"/>
      <c r="D26" s="12"/>
      <c r="E26" s="12"/>
      <c r="F26" s="16" t="e">
        <f t="shared" ref="F26:F27" si="2">AVERAGE(C26:E26)</f>
        <v>#DIV/0!</v>
      </c>
      <c r="G26" s="17" t="e">
        <f t="shared" ref="G26:G27" si="3">F26-$D$10</f>
        <v>#DIV/0!</v>
      </c>
      <c r="H26" s="12"/>
      <c r="I26" s="12"/>
      <c r="J26" s="16" t="s">
        <v>1</v>
      </c>
      <c r="K26" s="12"/>
      <c r="L26" s="16" t="s">
        <v>1</v>
      </c>
      <c r="M26" s="49" t="e">
        <f>(G26-$E$22)/$C$22*2/(H26/I26)*K26</f>
        <v>#DIV/0!</v>
      </c>
      <c r="N26" s="49"/>
      <c r="Q26" s="20" t="s">
        <v>33</v>
      </c>
      <c r="R26" s="20"/>
      <c r="S26" s="20"/>
      <c r="T26" s="20"/>
      <c r="U26" s="20"/>
      <c r="V26" s="20"/>
      <c r="W26" s="20"/>
      <c r="X26" s="20"/>
      <c r="Y26" s="20"/>
      <c r="Z26" s="20"/>
    </row>
    <row r="27" spans="1:28" x14ac:dyDescent="0.25">
      <c r="A27" s="19" t="s">
        <v>45</v>
      </c>
      <c r="B27" s="15" t="s">
        <v>43</v>
      </c>
      <c r="C27" s="12"/>
      <c r="D27" s="12"/>
      <c r="E27" s="12"/>
      <c r="F27" s="16" t="e">
        <f t="shared" si="2"/>
        <v>#DIV/0!</v>
      </c>
      <c r="G27" s="17" t="e">
        <f t="shared" si="3"/>
        <v>#DIV/0!</v>
      </c>
      <c r="H27" s="16" t="s">
        <v>1</v>
      </c>
      <c r="I27" s="16" t="s">
        <v>1</v>
      </c>
      <c r="J27" s="12"/>
      <c r="K27" s="12"/>
      <c r="L27" s="12"/>
      <c r="M27" s="49" t="e">
        <f>(G27-$E$22)/$C$22*2/(L27/J27)*K27</f>
        <v>#DIV/0!</v>
      </c>
      <c r="N27" s="49"/>
      <c r="Q27" s="20" t="s">
        <v>34</v>
      </c>
      <c r="R27" s="20"/>
      <c r="S27" s="20"/>
      <c r="T27" s="20"/>
      <c r="U27" s="20"/>
      <c r="V27" s="20"/>
      <c r="W27" s="20"/>
      <c r="X27" s="20"/>
      <c r="Y27" s="20"/>
      <c r="Z27" s="20"/>
    </row>
    <row r="28" spans="1:28" x14ac:dyDescent="0.25">
      <c r="Q28" s="20" t="s">
        <v>35</v>
      </c>
      <c r="R28" s="20"/>
      <c r="S28" s="20"/>
      <c r="T28" s="20"/>
      <c r="U28" s="20"/>
      <c r="V28" s="20"/>
      <c r="W28" s="20"/>
      <c r="X28" s="20"/>
      <c r="Y28" s="20"/>
      <c r="Z28" s="20"/>
    </row>
    <row r="29" spans="1:28" x14ac:dyDescent="0.25">
      <c r="Q29" s="20" t="s">
        <v>52</v>
      </c>
      <c r="R29" s="20"/>
      <c r="S29" s="20"/>
      <c r="T29" s="20"/>
      <c r="U29" s="20"/>
      <c r="V29" s="20"/>
      <c r="W29" s="20"/>
      <c r="X29" s="20"/>
      <c r="Y29" s="20"/>
      <c r="Z29" s="20"/>
    </row>
    <row r="30" spans="1:28" x14ac:dyDescent="0.25">
      <c r="Q30" s="20" t="s">
        <v>36</v>
      </c>
      <c r="R30" s="20"/>
      <c r="S30" s="20"/>
      <c r="T30" s="20"/>
      <c r="U30" s="20"/>
      <c r="V30" s="20"/>
      <c r="W30" s="20"/>
      <c r="X30" s="20"/>
      <c r="Y30" s="20"/>
      <c r="Z30" s="20"/>
    </row>
    <row r="31" spans="1:28" x14ac:dyDescent="0.25">
      <c r="A31" s="2" t="s">
        <v>46</v>
      </c>
    </row>
    <row r="32" spans="1:28" x14ac:dyDescent="0.25">
      <c r="A32" s="41" t="s">
        <v>37</v>
      </c>
      <c r="B32" s="41"/>
      <c r="C32" s="41"/>
      <c r="D32" s="41"/>
      <c r="E32" s="41"/>
    </row>
    <row r="33" spans="1:5" ht="15" customHeight="1" x14ac:dyDescent="0.25">
      <c r="A33" s="48" t="s">
        <v>41</v>
      </c>
      <c r="B33" s="46" t="s">
        <v>38</v>
      </c>
      <c r="C33" s="46"/>
      <c r="D33" s="48" t="s">
        <v>39</v>
      </c>
      <c r="E33" s="48" t="s">
        <v>40</v>
      </c>
    </row>
    <row r="34" spans="1:5" x14ac:dyDescent="0.25">
      <c r="A34" s="47"/>
      <c r="B34" s="47"/>
      <c r="C34" s="47"/>
      <c r="D34" s="47"/>
      <c r="E34" s="47"/>
    </row>
    <row r="35" spans="1:5" x14ac:dyDescent="0.25">
      <c r="A35" s="3">
        <v>0</v>
      </c>
      <c r="B35" s="4"/>
      <c r="C35" s="4"/>
      <c r="D35" s="5" t="e">
        <f>AVERAGE(B35:C35)</f>
        <v>#DIV/0!</v>
      </c>
      <c r="E35" s="50" t="e">
        <f>D35-$D$35</f>
        <v>#DIV/0!</v>
      </c>
    </row>
    <row r="36" spans="1:5" x14ac:dyDescent="0.25">
      <c r="A36" s="3">
        <v>0.5</v>
      </c>
      <c r="B36" s="4"/>
      <c r="C36" s="4"/>
      <c r="D36" s="5" t="e">
        <f t="shared" ref="D36:D42" si="4">AVERAGE(B36:C36)</f>
        <v>#DIV/0!</v>
      </c>
      <c r="E36" s="50" t="e">
        <f t="shared" ref="E36:E42" si="5">D36-$D$35</f>
        <v>#DIV/0!</v>
      </c>
    </row>
    <row r="37" spans="1:5" x14ac:dyDescent="0.25">
      <c r="A37" s="3">
        <v>1</v>
      </c>
      <c r="B37" s="4"/>
      <c r="C37" s="4"/>
      <c r="D37" s="5" t="e">
        <f t="shared" si="4"/>
        <v>#DIV/0!</v>
      </c>
      <c r="E37" s="50" t="e">
        <f t="shared" si="5"/>
        <v>#DIV/0!</v>
      </c>
    </row>
    <row r="38" spans="1:5" x14ac:dyDescent="0.25">
      <c r="A38" s="3">
        <v>2</v>
      </c>
      <c r="B38" s="4"/>
      <c r="C38" s="4"/>
      <c r="D38" s="5" t="e">
        <f t="shared" si="4"/>
        <v>#DIV/0!</v>
      </c>
      <c r="E38" s="50" t="e">
        <f t="shared" si="5"/>
        <v>#DIV/0!</v>
      </c>
    </row>
    <row r="39" spans="1:5" x14ac:dyDescent="0.25">
      <c r="A39" s="3">
        <v>5</v>
      </c>
      <c r="B39" s="4"/>
      <c r="C39" s="4"/>
      <c r="D39" s="5" t="e">
        <f t="shared" si="4"/>
        <v>#DIV/0!</v>
      </c>
      <c r="E39" s="50" t="e">
        <f t="shared" si="5"/>
        <v>#DIV/0!</v>
      </c>
    </row>
    <row r="40" spans="1:5" x14ac:dyDescent="0.25">
      <c r="A40" s="3">
        <v>8</v>
      </c>
      <c r="B40" s="4"/>
      <c r="C40" s="4"/>
      <c r="D40" s="5" t="e">
        <f t="shared" si="4"/>
        <v>#DIV/0!</v>
      </c>
      <c r="E40" s="50" t="e">
        <f t="shared" si="5"/>
        <v>#DIV/0!</v>
      </c>
    </row>
    <row r="41" spans="1:5" x14ac:dyDescent="0.25">
      <c r="A41" s="3">
        <v>10</v>
      </c>
      <c r="B41" s="4"/>
      <c r="C41" s="4"/>
      <c r="D41" s="5" t="e">
        <f t="shared" si="4"/>
        <v>#DIV/0!</v>
      </c>
      <c r="E41" s="50" t="e">
        <f t="shared" si="5"/>
        <v>#DIV/0!</v>
      </c>
    </row>
    <row r="42" spans="1:5" x14ac:dyDescent="0.25">
      <c r="A42" s="3">
        <v>15</v>
      </c>
      <c r="B42" s="4"/>
      <c r="C42" s="4"/>
      <c r="D42" s="5" t="e">
        <f t="shared" si="4"/>
        <v>#DIV/0!</v>
      </c>
      <c r="E42" s="50" t="e">
        <f t="shared" si="5"/>
        <v>#DIV/0!</v>
      </c>
    </row>
    <row r="43" spans="1:5" x14ac:dyDescent="0.25">
      <c r="A43" s="45" t="s">
        <v>47</v>
      </c>
      <c r="B43" s="45"/>
      <c r="C43" s="45"/>
      <c r="D43" s="45"/>
      <c r="E43" s="45"/>
    </row>
    <row r="44" spans="1:5" x14ac:dyDescent="0.25">
      <c r="A44" s="45"/>
      <c r="B44" s="45"/>
      <c r="C44" s="45"/>
      <c r="D44" s="45"/>
      <c r="E44" s="45"/>
    </row>
    <row r="45" spans="1:5" x14ac:dyDescent="0.25">
      <c r="A45" s="45"/>
      <c r="B45" s="45"/>
      <c r="C45" s="45"/>
      <c r="D45" s="45"/>
      <c r="E45" s="45"/>
    </row>
    <row r="46" spans="1:5" x14ac:dyDescent="0.25">
      <c r="A46" s="45"/>
      <c r="B46" s="45"/>
      <c r="C46" s="45"/>
      <c r="D46" s="45"/>
      <c r="E46" s="45"/>
    </row>
    <row r="47" spans="1:5" x14ac:dyDescent="0.25">
      <c r="A47" s="7"/>
      <c r="B47" s="8" t="s">
        <v>10</v>
      </c>
      <c r="C47" s="9" t="e">
        <f>SLOPE(E35:E42,A35:A42)</f>
        <v>#DIV/0!</v>
      </c>
      <c r="D47" s="10" t="s">
        <v>11</v>
      </c>
      <c r="E47" s="11" t="e">
        <f>INTERCEPT(E35:E42,A35:A42)</f>
        <v>#DIV/0!</v>
      </c>
    </row>
    <row r="50" spans="1:14" ht="32.25" customHeight="1" x14ac:dyDescent="0.25">
      <c r="A50" s="15"/>
      <c r="B50" s="15"/>
      <c r="C50" s="44" t="s">
        <v>38</v>
      </c>
      <c r="D50" s="44"/>
      <c r="E50" s="44"/>
      <c r="F50" s="18" t="s">
        <v>39</v>
      </c>
      <c r="G50" s="15" t="s">
        <v>12</v>
      </c>
      <c r="H50" s="15" t="s">
        <v>4</v>
      </c>
      <c r="I50" s="15" t="s">
        <v>5</v>
      </c>
      <c r="J50" s="15" t="s">
        <v>6</v>
      </c>
      <c r="K50" s="15" t="s">
        <v>0</v>
      </c>
      <c r="L50" s="15" t="s">
        <v>7</v>
      </c>
      <c r="M50" s="44" t="s">
        <v>48</v>
      </c>
      <c r="N50" s="44"/>
    </row>
    <row r="51" spans="1:14" x14ac:dyDescent="0.25">
      <c r="A51" s="19" t="s">
        <v>42</v>
      </c>
      <c r="B51" s="15" t="s">
        <v>43</v>
      </c>
      <c r="C51" s="12"/>
      <c r="D51" s="12"/>
      <c r="E51" s="12"/>
      <c r="F51" s="16" t="e">
        <f>AVERAGE(C51:E51)</f>
        <v>#DIV/0!</v>
      </c>
      <c r="G51" s="17" t="e">
        <f>F51-$D$35</f>
        <v>#DIV/0!</v>
      </c>
      <c r="H51" s="16" t="s">
        <v>1</v>
      </c>
      <c r="I51" s="16" t="s">
        <v>1</v>
      </c>
      <c r="J51" s="16" t="s">
        <v>1</v>
      </c>
      <c r="K51" s="12"/>
      <c r="L51" s="16" t="s">
        <v>1</v>
      </c>
      <c r="M51" s="49" t="e">
        <f>(G51-$E$47)/$C$47*5*K51</f>
        <v>#DIV/0!</v>
      </c>
      <c r="N51" s="49"/>
    </row>
    <row r="52" spans="1:14" x14ac:dyDescent="0.25">
      <c r="A52" s="19" t="s">
        <v>44</v>
      </c>
      <c r="B52" s="15" t="s">
        <v>43</v>
      </c>
      <c r="C52" s="12"/>
      <c r="D52" s="12"/>
      <c r="E52" s="12"/>
      <c r="F52" s="16" t="e">
        <f t="shared" ref="F52:F53" si="6">AVERAGE(C52:E52)</f>
        <v>#DIV/0!</v>
      </c>
      <c r="G52" s="17" t="e">
        <f t="shared" ref="G52:G53" si="7">F52-$D$35</f>
        <v>#DIV/0!</v>
      </c>
      <c r="H52" s="12"/>
      <c r="I52" s="12"/>
      <c r="J52" s="16" t="s">
        <v>1</v>
      </c>
      <c r="K52" s="12"/>
      <c r="L52" s="16" t="s">
        <v>1</v>
      </c>
      <c r="M52" s="49" t="e">
        <f>(G52-$E$47)/$C$47/(H52/I52)*K52</f>
        <v>#DIV/0!</v>
      </c>
      <c r="N52" s="49"/>
    </row>
    <row r="53" spans="1:14" x14ac:dyDescent="0.25">
      <c r="A53" s="19" t="s">
        <v>45</v>
      </c>
      <c r="B53" s="15" t="s">
        <v>43</v>
      </c>
      <c r="C53" s="12"/>
      <c r="D53" s="12"/>
      <c r="E53" s="12"/>
      <c r="F53" s="16" t="e">
        <f t="shared" si="6"/>
        <v>#DIV/0!</v>
      </c>
      <c r="G53" s="17" t="e">
        <f t="shared" si="7"/>
        <v>#DIV/0!</v>
      </c>
      <c r="H53" s="16" t="s">
        <v>1</v>
      </c>
      <c r="I53" s="16" t="s">
        <v>1</v>
      </c>
      <c r="J53" s="12"/>
      <c r="K53" s="12"/>
      <c r="L53" s="12"/>
      <c r="M53" s="49" t="e">
        <f>(G53-$E$47)/$C$47/(L53/J53)*K53</f>
        <v>#DIV/0!</v>
      </c>
      <c r="N53" s="49"/>
    </row>
  </sheetData>
  <mergeCells count="49">
    <mergeCell ref="M53:N53"/>
    <mergeCell ref="M25:N25"/>
    <mergeCell ref="M26:N26"/>
    <mergeCell ref="M27:N27"/>
    <mergeCell ref="A43:E46"/>
    <mergeCell ref="C50:E50"/>
    <mergeCell ref="M50:N50"/>
    <mergeCell ref="M51:N51"/>
    <mergeCell ref="M52:N52"/>
    <mergeCell ref="A32:E32"/>
    <mergeCell ref="A33:A34"/>
    <mergeCell ref="B33:C34"/>
    <mergeCell ref="D33:D34"/>
    <mergeCell ref="E33:E34"/>
    <mergeCell ref="A7:E7"/>
    <mergeCell ref="Q3:Z3"/>
    <mergeCell ref="C24:E24"/>
    <mergeCell ref="A18:E21"/>
    <mergeCell ref="M24:N24"/>
    <mergeCell ref="B8:C9"/>
    <mergeCell ref="A8:A9"/>
    <mergeCell ref="D8:D9"/>
    <mergeCell ref="E8:E9"/>
    <mergeCell ref="Q4:Z4"/>
    <mergeCell ref="Q5:Z5"/>
    <mergeCell ref="Q6:Z7"/>
    <mergeCell ref="Q8:Z9"/>
    <mergeCell ref="Q10:Z10"/>
    <mergeCell ref="Q12:Z12"/>
    <mergeCell ref="Q13:Z13"/>
    <mergeCell ref="Q16:Z16"/>
    <mergeCell ref="Q20:Z20"/>
    <mergeCell ref="Q21:Z21"/>
    <mergeCell ref="Q29:Z29"/>
    <mergeCell ref="Q30:Z30"/>
    <mergeCell ref="A1:O3"/>
    <mergeCell ref="Q24:Z24"/>
    <mergeCell ref="Q25:Z25"/>
    <mergeCell ref="Q26:Z26"/>
    <mergeCell ref="Q27:Z27"/>
    <mergeCell ref="Q28:Z28"/>
    <mergeCell ref="Q22:Z22"/>
    <mergeCell ref="Q23:Z23"/>
    <mergeCell ref="Q11:Z11"/>
    <mergeCell ref="Q14:Z14"/>
    <mergeCell ref="Q15:Z15"/>
    <mergeCell ref="Q17:Z17"/>
    <mergeCell ref="Q18:Z18"/>
    <mergeCell ref="Q19:Z19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李文静</cp:lastModifiedBy>
  <dcterms:created xsi:type="dcterms:W3CDTF">2006-09-16T00:00:00Z</dcterms:created>
  <dcterms:modified xsi:type="dcterms:W3CDTF">2024-08-12T07:14:28Z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