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<sst xmlns="http://schemas.openxmlformats.org/spreadsheetml/2006/main" count="43" uniqueCount="42">
  <si>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E-BC-K126-M</t>
  </si>
  <si>
    <t>Calculation</t>
  </si>
  <si>
    <t>The standard curve:</t>
  </si>
  <si>
    <t>Standard curve</t>
  </si>
  <si>
    <t>1. Average the duplicate reading for each standard.</t>
  </si>
  <si>
    <t>Concentration (μmol/L)</t>
  </si>
  <si>
    <t>OD Value</t>
  </si>
  <si>
    <t>Average OD</t>
  </si>
  <si>
    <t>Absoluted OD</t>
  </si>
  <si>
    <r>
      <rPr>
        <sz val="12"/>
        <color theme="1"/>
        <rFont val="Times New Roman"/>
        <charset val="134"/>
      </rPr>
      <t>2. Subtract the mean OD value of the blank (Standard #</t>
    </r>
    <r>
      <rPr>
        <sz val="12"/>
        <color theme="1"/>
        <rFont val="宋体"/>
        <charset val="134"/>
      </rPr>
      <t>①</t>
    </r>
    <r>
      <rPr>
        <sz val="12"/>
        <color theme="1"/>
        <rFont val="Times New Roman"/>
        <charset val="134"/>
      </rPr>
      <t>) from all standard readings. This is the absoluted OD value.</t>
    </r>
  </si>
  <si>
    <t>3. Plot the standard curve by using absoluted OD value of standard and correspondent concentration as y-axis and x-axis respectively. Create the standard curve (y = ax + b) with graph software (or EXCEL).</t>
  </si>
  <si>
    <t>Serum (plasma) and other liquid sample:</t>
  </si>
  <si>
    <t>Definition: The amount of 1 μmol of p-nitroaniline catalyzed by 1 L of sample per minute is defined as 1 unit.</t>
  </si>
  <si>
    <r>
      <rPr>
        <sz val="11"/>
        <color theme="1"/>
        <rFont val="Times New Roman"/>
        <charset val="134"/>
      </rPr>
      <t>γ-GT activity (U/L) =(</t>
    </r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>Asample - b ) ÷ a × V1 ÷ V2 ÷ T × f = 0.4 × (</t>
    </r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 xml:space="preserve">Asample - b ) ÷ a × f
</t>
    </r>
  </si>
  <si>
    <t>Tissue sample:</t>
  </si>
  <si>
    <t>Definition: The amount of 1 μmol of p-nitroaniline catalyzed by 1 g of protein per minute is defined as 1 unit.</t>
  </si>
  <si>
    <r>
      <rPr>
        <sz val="11"/>
        <color theme="1"/>
        <rFont val="Times New Roman"/>
        <charset val="134"/>
      </rPr>
      <t>γ-GT activity (U/gprot) =(</t>
    </r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>Asample - b ) ÷ a × V1 ÷ V2 ÷ Cpr ÷ T × f = 0.4 × (</t>
    </r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 xml:space="preserve">Asample - b ) ÷ a ÷ Cpr × f 
</t>
    </r>
  </si>
  <si>
    <t xml:space="preserve">Plot the standard curve by using OD value of standard and correspondent concentration as y-axis and x-axis respectively.The standard curve is: y= ax + b. </t>
  </si>
  <si>
    <r>
      <rPr>
        <b/>
        <sz val="11"/>
        <color theme="1"/>
        <rFont val="Times New Roman"/>
        <charset val="134"/>
      </rPr>
      <t>[Note]</t>
    </r>
    <r>
      <rPr>
        <b/>
        <sz val="11"/>
        <color theme="1"/>
        <rFont val="宋体"/>
        <charset val="134"/>
      </rPr>
      <t>：</t>
    </r>
  </si>
  <si>
    <t xml:space="preserve">ΔAsample: A2 – A1. </t>
  </si>
  <si>
    <t>V1: The volume of substrate application solution, 50 μL = 5.0 × 10^ (-5) L. (Reaction working solution was mixed buffer solution and substrate application solution at the ratio of 4:1).</t>
  </si>
  <si>
    <t>V2: The volume of sample added to the reaction, 25 μL = 2.5 × 10^ (-5) L.</t>
  </si>
  <si>
    <t>a:</t>
  </si>
  <si>
    <t>b:</t>
  </si>
  <si>
    <t>f: Dilution factor of sample before tested.</t>
  </si>
  <si>
    <t xml:space="preserve">Cpr: The concentration of protein in sample, g/L. </t>
  </si>
  <si>
    <t>A1</t>
  </si>
  <si>
    <t>Average A1</t>
  </si>
  <si>
    <t>A2</t>
  </si>
  <si>
    <t>Average A2</t>
  </si>
  <si>
    <t>ΔA</t>
  </si>
  <si>
    <t>V1</t>
  </si>
  <si>
    <t>V2</t>
  </si>
  <si>
    <t>T</t>
  </si>
  <si>
    <t>f</t>
  </si>
  <si>
    <t>Cpr</t>
  </si>
  <si>
    <t>γ-GT activity (U/L or U/gprot)</t>
  </si>
  <si>
    <t>T: reaction time, 5 min.</t>
  </si>
  <si>
    <t>Liquid sample</t>
  </si>
  <si>
    <t>ODSample</t>
  </si>
  <si>
    <t>/</t>
  </si>
  <si>
    <t>Tissue sample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</si>
</sst>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4" fillId="9" borderId="16" applyNumberFormat="0" applyAlignment="0" applyProtection="0">
      <alignment vertical="center"/>
    </xf>
    <xf numFmtId="0" fontId="15" fillId="9" borderId="15" applyNumberFormat="0" applyAlignment="0" applyProtection="0">
      <alignment vertical="center"/>
    </xf>
    <xf numFmtId="0" fontId="16" fillId="10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6" xfId="0" applyFont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/>
    <xf numFmtId="0" fontId="1" fillId="0" borderId="4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948544"/>
        <c:axId val="800946192"/>
      </c:scatterChart>
      <c:valAx>
        <c:axId val="800948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00946192"/>
        <c:crosses val="autoZero"/>
        <c:crossBetween val="midCat"/>
      </c:valAx>
      <c:valAx>
        <c:axId val="80094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00948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31048645-f1d7-4320-ae5d-cb030e4098d5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561976</xdr:colOff>
      <xdr:row>4</xdr:row>
      <xdr:rowOff>42863</xdr:rowOff>
    </xdr:from>
    <xdr:to>
      <xdr:col>13</xdr:col>
      <xdr:colOff>561975</xdr:colOff>
      <xdr:row>18</xdr:row>
      <xdr:rowOff>123825</xdr:rowOff>
    </xdr:to>
    <xdr:graphicFrame>
      <xdr:nvGraphicFramePr>
        <xdr:cNvPr id="2" name="图表 1"/>
        <xdr:cNvGraphicFramePr/>
      </xdr:nvGraphicFramePr>
      <xdr:xfrm>
        <a:off x="4210050" y="842645"/>
        <a:ext cx="5048250" cy="27387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4"/>
  <sheetViews>
    <sheetView tabSelected="1" topLeftCell="A4" workbookViewId="0">
      <selection activeCell="Q24" sqref="Q24"/>
    </sheetView>
  </sheetViews>
  <sheetFormatPr defaultColWidth="9" defaultRowHeight="15"/>
  <cols>
    <col min="1" max="1" width="11" style="2" customWidth="1"/>
    <col min="2" max="2" width="10.25" style="2" customWidth="1"/>
    <col min="3" max="3" width="8.625" style="2" customWidth="1"/>
    <col min="4" max="6" width="9" style="2"/>
    <col min="7" max="9" width="8" style="2" customWidth="1"/>
    <col min="10" max="11" width="9" style="2"/>
    <col min="12" max="16" width="7.625" style="2" customWidth="1"/>
    <col min="17" max="17" width="18.5" style="2" customWidth="1"/>
    <col min="18" max="18" width="9" style="2"/>
    <col min="19" max="19" width="11.875" style="2" customWidth="1"/>
    <col min="20" max="20" width="15.125" style="2" customWidth="1"/>
    <col min="21" max="21" width="10.25" style="2" customWidth="1"/>
    <col min="22" max="28" width="10.625" style="2" customWidth="1"/>
    <col min="29" max="29" width="11.625" style="2" customWidth="1"/>
    <col min="30" max="16384" width="9" style="2"/>
  </cols>
  <sheetData>
    <row r="1" ht="15.7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5.7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.75" spans="1:3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U3" s="27" t="s">
        <v>1</v>
      </c>
      <c r="V3" s="28"/>
      <c r="W3" s="28"/>
      <c r="X3" s="28"/>
      <c r="Y3" s="28"/>
      <c r="Z3" s="28"/>
      <c r="AA3" s="28"/>
      <c r="AB3" s="28"/>
      <c r="AC3" s="28"/>
      <c r="AD3" s="28"/>
    </row>
    <row r="4" ht="15.75" spans="21:30">
      <c r="U4" s="29" t="s">
        <v>2</v>
      </c>
      <c r="V4" s="30"/>
      <c r="W4" s="30"/>
      <c r="X4" s="30"/>
      <c r="Y4" s="30"/>
      <c r="Z4" s="30"/>
      <c r="AA4" s="30"/>
      <c r="AB4" s="30"/>
      <c r="AC4" s="30"/>
      <c r="AD4" s="52"/>
    </row>
    <row r="5" customHeight="1" spans="1:30">
      <c r="A5" s="4" t="s">
        <v>3</v>
      </c>
      <c r="B5" s="4"/>
      <c r="C5" s="4"/>
      <c r="D5" s="4"/>
      <c r="E5" s="4"/>
      <c r="U5" s="31" t="s">
        <v>4</v>
      </c>
      <c r="V5" s="32"/>
      <c r="W5" s="32"/>
      <c r="X5" s="32"/>
      <c r="Y5" s="32"/>
      <c r="Z5" s="32"/>
      <c r="AA5" s="32"/>
      <c r="AB5" s="32"/>
      <c r="AC5" s="32"/>
      <c r="AD5" s="53"/>
    </row>
    <row r="6" ht="14.25" customHeight="1" spans="1:30">
      <c r="A6" s="5" t="s">
        <v>5</v>
      </c>
      <c r="B6" s="6" t="s">
        <v>6</v>
      </c>
      <c r="C6" s="6"/>
      <c r="D6" s="5" t="s">
        <v>7</v>
      </c>
      <c r="E6" s="5" t="s">
        <v>8</v>
      </c>
      <c r="U6" s="33" t="s">
        <v>9</v>
      </c>
      <c r="V6" s="34"/>
      <c r="W6" s="34"/>
      <c r="X6" s="34"/>
      <c r="Y6" s="34"/>
      <c r="Z6" s="34"/>
      <c r="AA6" s="34"/>
      <c r="AB6" s="34"/>
      <c r="AC6" s="34"/>
      <c r="AD6" s="54"/>
    </row>
    <row r="7" customHeight="1" spans="1:30">
      <c r="A7" s="7"/>
      <c r="B7" s="7"/>
      <c r="C7" s="7"/>
      <c r="D7" s="7"/>
      <c r="E7" s="7"/>
      <c r="U7" s="35"/>
      <c r="V7" s="36"/>
      <c r="W7" s="36"/>
      <c r="X7" s="36"/>
      <c r="Y7" s="36"/>
      <c r="Z7" s="36"/>
      <c r="AA7" s="36"/>
      <c r="AB7" s="36"/>
      <c r="AC7" s="36"/>
      <c r="AD7" s="55"/>
    </row>
    <row r="8" customHeight="1" spans="1:30">
      <c r="A8" s="8">
        <v>0</v>
      </c>
      <c r="B8" s="9"/>
      <c r="C8" s="9"/>
      <c r="D8" s="10" t="e">
        <f>AVERAGE(B8:C8)</f>
        <v>#DIV/0!</v>
      </c>
      <c r="E8" s="11" t="e">
        <f>D8-$D$8</f>
        <v>#DIV/0!</v>
      </c>
      <c r="U8" s="33" t="s">
        <v>10</v>
      </c>
      <c r="V8" s="34"/>
      <c r="W8" s="34"/>
      <c r="X8" s="34"/>
      <c r="Y8" s="34"/>
      <c r="Z8" s="34"/>
      <c r="AA8" s="34"/>
      <c r="AB8" s="34"/>
      <c r="AC8" s="34"/>
      <c r="AD8" s="54"/>
    </row>
    <row r="9" customHeight="1" spans="1:30">
      <c r="A9" s="8">
        <v>200</v>
      </c>
      <c r="B9" s="9"/>
      <c r="C9" s="9"/>
      <c r="D9" s="10" t="e">
        <f t="shared" ref="D9:D15" si="0">AVERAGE(B9:C9)</f>
        <v>#DIV/0!</v>
      </c>
      <c r="E9" s="11" t="e">
        <f t="shared" ref="E9:E15" si="1">D9-$D$8</f>
        <v>#DIV/0!</v>
      </c>
      <c r="U9" s="35"/>
      <c r="V9" s="36"/>
      <c r="W9" s="36"/>
      <c r="X9" s="36"/>
      <c r="Y9" s="36"/>
      <c r="Z9" s="36"/>
      <c r="AA9" s="36"/>
      <c r="AB9" s="36"/>
      <c r="AC9" s="36"/>
      <c r="AD9" s="55"/>
    </row>
    <row r="10" customHeight="1" spans="1:30">
      <c r="A10" s="8">
        <v>400</v>
      </c>
      <c r="B10" s="9"/>
      <c r="C10" s="9"/>
      <c r="D10" s="10" t="e">
        <f t="shared" si="0"/>
        <v>#DIV/0!</v>
      </c>
      <c r="E10" s="11" t="e">
        <f t="shared" si="1"/>
        <v>#DIV/0!</v>
      </c>
      <c r="U10" s="37" t="s">
        <v>11</v>
      </c>
      <c r="V10" s="38"/>
      <c r="W10" s="38"/>
      <c r="X10" s="38"/>
      <c r="Y10" s="38"/>
      <c r="Z10" s="38"/>
      <c r="AA10" s="38"/>
      <c r="AB10" s="38"/>
      <c r="AC10" s="38"/>
      <c r="AD10" s="56"/>
    </row>
    <row r="11" customHeight="1" spans="1:30">
      <c r="A11" s="8">
        <v>500</v>
      </c>
      <c r="B11" s="9"/>
      <c r="C11" s="9"/>
      <c r="D11" s="10" t="e">
        <f t="shared" si="0"/>
        <v>#DIV/0!</v>
      </c>
      <c r="E11" s="11" t="e">
        <f t="shared" si="1"/>
        <v>#DIV/0!</v>
      </c>
      <c r="U11" s="39" t="s">
        <v>12</v>
      </c>
      <c r="V11" s="40"/>
      <c r="W11" s="40"/>
      <c r="X11" s="40"/>
      <c r="Y11" s="40"/>
      <c r="Z11" s="40"/>
      <c r="AA11" s="40"/>
      <c r="AB11" s="40"/>
      <c r="AC11" s="40"/>
      <c r="AD11" s="40"/>
    </row>
    <row r="12" customHeight="1" spans="1:30">
      <c r="A12" s="8">
        <v>600</v>
      </c>
      <c r="B12" s="9"/>
      <c r="C12" s="9"/>
      <c r="D12" s="10" t="e">
        <f t="shared" si="0"/>
        <v>#DIV/0!</v>
      </c>
      <c r="E12" s="11" t="e">
        <f t="shared" si="1"/>
        <v>#DIV/0!</v>
      </c>
      <c r="U12" s="41" t="s">
        <v>13</v>
      </c>
      <c r="V12" s="42"/>
      <c r="W12" s="42"/>
      <c r="X12" s="42"/>
      <c r="Y12" s="42"/>
      <c r="Z12" s="42"/>
      <c r="AA12" s="42"/>
      <c r="AB12" s="42"/>
      <c r="AC12" s="42"/>
      <c r="AD12" s="42"/>
    </row>
    <row r="13" customHeight="1" spans="1:30">
      <c r="A13" s="8">
        <v>800</v>
      </c>
      <c r="B13" s="9"/>
      <c r="C13" s="9"/>
      <c r="D13" s="10" t="e">
        <f t="shared" si="0"/>
        <v>#DIV/0!</v>
      </c>
      <c r="E13" s="11" t="e">
        <f t="shared" si="1"/>
        <v>#DIV/0!</v>
      </c>
      <c r="U13" s="37" t="s">
        <v>14</v>
      </c>
      <c r="V13" s="38"/>
      <c r="W13" s="38"/>
      <c r="X13" s="38"/>
      <c r="Y13" s="38"/>
      <c r="Z13" s="38"/>
      <c r="AA13" s="38"/>
      <c r="AB13" s="38"/>
      <c r="AC13" s="38"/>
      <c r="AD13" s="56"/>
    </row>
    <row r="14" customHeight="1" spans="1:30">
      <c r="A14" s="8">
        <v>900</v>
      </c>
      <c r="B14" s="9"/>
      <c r="C14" s="9"/>
      <c r="D14" s="10" t="e">
        <f t="shared" si="0"/>
        <v>#DIV/0!</v>
      </c>
      <c r="E14" s="11" t="e">
        <f t="shared" si="1"/>
        <v>#DIV/0!</v>
      </c>
      <c r="U14" s="39" t="s">
        <v>15</v>
      </c>
      <c r="V14" s="40"/>
      <c r="W14" s="40"/>
      <c r="X14" s="40"/>
      <c r="Y14" s="40"/>
      <c r="Z14" s="40"/>
      <c r="AA14" s="40"/>
      <c r="AB14" s="40"/>
      <c r="AC14" s="40"/>
      <c r="AD14" s="40"/>
    </row>
    <row r="15" customHeight="1" spans="1:30">
      <c r="A15" s="8">
        <v>1000</v>
      </c>
      <c r="B15" s="9"/>
      <c r="C15" s="9"/>
      <c r="D15" s="10" t="e">
        <f t="shared" si="0"/>
        <v>#DIV/0!</v>
      </c>
      <c r="E15" s="11" t="e">
        <f t="shared" si="1"/>
        <v>#DIV/0!</v>
      </c>
      <c r="U15" s="41" t="s">
        <v>16</v>
      </c>
      <c r="V15" s="42"/>
      <c r="W15" s="42"/>
      <c r="X15" s="42"/>
      <c r="Y15" s="42"/>
      <c r="Z15" s="42"/>
      <c r="AA15" s="42"/>
      <c r="AB15" s="42"/>
      <c r="AC15" s="42"/>
      <c r="AD15" s="42"/>
    </row>
    <row r="16" customHeight="1" spans="1:30">
      <c r="A16" s="12" t="s">
        <v>17</v>
      </c>
      <c r="B16" s="12"/>
      <c r="C16" s="12"/>
      <c r="D16" s="12"/>
      <c r="E16" s="12"/>
      <c r="U16" s="43" t="s">
        <v>18</v>
      </c>
      <c r="V16" s="44"/>
      <c r="W16" s="44"/>
      <c r="X16" s="44"/>
      <c r="Y16" s="44"/>
      <c r="Z16" s="44"/>
      <c r="AA16" s="44"/>
      <c r="AB16" s="44"/>
      <c r="AC16" s="44"/>
      <c r="AD16" s="44"/>
    </row>
    <row r="17" spans="1:30">
      <c r="A17" s="12"/>
      <c r="B17" s="12"/>
      <c r="C17" s="12"/>
      <c r="D17" s="12"/>
      <c r="E17" s="12"/>
      <c r="U17" s="45" t="s">
        <v>19</v>
      </c>
      <c r="V17" s="45"/>
      <c r="W17" s="45"/>
      <c r="X17" s="45"/>
      <c r="Y17" s="45"/>
      <c r="Z17" s="45"/>
      <c r="AA17" s="45"/>
      <c r="AB17" s="45"/>
      <c r="AC17" s="45"/>
      <c r="AD17" s="45"/>
    </row>
    <row r="18" spans="1:30">
      <c r="A18" s="12"/>
      <c r="B18" s="12"/>
      <c r="C18" s="12"/>
      <c r="D18" s="12"/>
      <c r="E18" s="12"/>
      <c r="U18" s="44" t="s">
        <v>20</v>
      </c>
      <c r="V18" s="44"/>
      <c r="W18" s="44"/>
      <c r="X18" s="44"/>
      <c r="Y18" s="44"/>
      <c r="Z18" s="44"/>
      <c r="AA18" s="44"/>
      <c r="AB18" s="44"/>
      <c r="AC18" s="44"/>
      <c r="AD18" s="44"/>
    </row>
    <row r="19" spans="1:30">
      <c r="A19" s="12"/>
      <c r="B19" s="12"/>
      <c r="C19" s="12"/>
      <c r="D19" s="12"/>
      <c r="E19" s="12"/>
      <c r="U19" s="46" t="s">
        <v>21</v>
      </c>
      <c r="V19" s="47"/>
      <c r="W19" s="47"/>
      <c r="X19" s="47"/>
      <c r="Y19" s="47"/>
      <c r="Z19" s="47"/>
      <c r="AA19" s="47"/>
      <c r="AB19" s="47"/>
      <c r="AC19" s="47"/>
      <c r="AD19" s="57"/>
    </row>
    <row r="20" spans="1:30">
      <c r="A20" s="13"/>
      <c r="B20" s="14" t="s">
        <v>22</v>
      </c>
      <c r="C20" s="15" t="e">
        <f>SLOPE(E8:E15,A8:A15)</f>
        <v>#DIV/0!</v>
      </c>
      <c r="D20" s="16" t="s">
        <v>23</v>
      </c>
      <c r="E20" s="17" t="e">
        <f>INTERCEPT(E8:E15,A8:A15)</f>
        <v>#DIV/0!</v>
      </c>
      <c r="U20" s="46" t="s">
        <v>24</v>
      </c>
      <c r="V20" s="47"/>
      <c r="W20" s="47"/>
      <c r="X20" s="47"/>
      <c r="Y20" s="47"/>
      <c r="Z20" s="47"/>
      <c r="AA20" s="47"/>
      <c r="AB20" s="47"/>
      <c r="AC20" s="47"/>
      <c r="AD20" s="57"/>
    </row>
    <row r="21" spans="21:30">
      <c r="U21" s="46" t="s">
        <v>25</v>
      </c>
      <c r="V21" s="47"/>
      <c r="W21" s="47"/>
      <c r="X21" s="47"/>
      <c r="Y21" s="47"/>
      <c r="Z21" s="47"/>
      <c r="AA21" s="47"/>
      <c r="AB21" s="47"/>
      <c r="AC21" s="47"/>
      <c r="AD21" s="57"/>
    </row>
    <row r="22" s="1" customFormat="1" ht="28.5" customHeight="1" spans="1:30">
      <c r="A22" s="18"/>
      <c r="B22" s="18"/>
      <c r="C22" s="18" t="s">
        <v>26</v>
      </c>
      <c r="D22" s="18"/>
      <c r="E22" s="18"/>
      <c r="F22" s="18" t="s">
        <v>27</v>
      </c>
      <c r="G22" s="18" t="s">
        <v>28</v>
      </c>
      <c r="H22" s="18"/>
      <c r="I22" s="18"/>
      <c r="J22" s="18" t="s">
        <v>29</v>
      </c>
      <c r="K22" s="18" t="s">
        <v>30</v>
      </c>
      <c r="L22" s="18" t="s">
        <v>31</v>
      </c>
      <c r="M22" s="18" t="s">
        <v>32</v>
      </c>
      <c r="N22" s="18" t="s">
        <v>33</v>
      </c>
      <c r="O22" s="18" t="s">
        <v>34</v>
      </c>
      <c r="P22" s="18" t="s">
        <v>35</v>
      </c>
      <c r="Q22" s="48" t="s">
        <v>36</v>
      </c>
      <c r="R22" s="49"/>
      <c r="S22" s="49"/>
      <c r="T22" s="49"/>
      <c r="U22" s="50" t="s">
        <v>37</v>
      </c>
      <c r="V22" s="51"/>
      <c r="W22" s="51"/>
      <c r="X22" s="51"/>
      <c r="Y22" s="51"/>
      <c r="Z22" s="51"/>
      <c r="AA22" s="51"/>
      <c r="AB22" s="51"/>
      <c r="AC22" s="51"/>
      <c r="AD22" s="58"/>
    </row>
    <row r="23" s="1" customFormat="1" spans="1:17">
      <c r="A23" s="19" t="s">
        <v>38</v>
      </c>
      <c r="B23" s="18" t="s">
        <v>39</v>
      </c>
      <c r="C23" s="20"/>
      <c r="D23" s="20"/>
      <c r="E23" s="20"/>
      <c r="F23" s="21" t="e">
        <f>AVERAGE(C23:E23)</f>
        <v>#DIV/0!</v>
      </c>
      <c r="G23" s="20"/>
      <c r="H23" s="20"/>
      <c r="I23" s="20"/>
      <c r="J23" s="22" t="e">
        <f>AVERAGE(G23:I23)</f>
        <v>#DIV/0!</v>
      </c>
      <c r="K23" s="23" t="e">
        <f>J23-F23</f>
        <v>#DIV/0!</v>
      </c>
      <c r="L23" s="24"/>
      <c r="M23" s="24"/>
      <c r="N23" s="24"/>
      <c r="O23" s="24"/>
      <c r="P23" s="25" t="s">
        <v>40</v>
      </c>
      <c r="Q23" s="22" t="e">
        <f>(K23-$E$20)/$C$20*L23/M23/N23*O23</f>
        <v>#DIV/0!</v>
      </c>
    </row>
    <row r="24" spans="1:17">
      <c r="A24" s="18" t="s">
        <v>41</v>
      </c>
      <c r="B24" s="18" t="s">
        <v>39</v>
      </c>
      <c r="C24" s="20"/>
      <c r="D24" s="20"/>
      <c r="E24" s="20"/>
      <c r="F24" s="21" t="e">
        <f t="shared" ref="F24" si="2">AVERAGE(C24:E24)</f>
        <v>#DIV/0!</v>
      </c>
      <c r="G24" s="20"/>
      <c r="H24" s="20"/>
      <c r="I24" s="20"/>
      <c r="J24" s="21" t="e">
        <f>AVERAGE(G24:I24)</f>
        <v>#DIV/0!</v>
      </c>
      <c r="K24" s="26" t="e">
        <f>J24-F24</f>
        <v>#DIV/0!</v>
      </c>
      <c r="L24" s="20"/>
      <c r="M24" s="20"/>
      <c r="N24" s="20"/>
      <c r="O24" s="20"/>
      <c r="P24" s="20"/>
      <c r="Q24" s="21" t="e">
        <f>(K24-$E$20)/$C$20*L24/M24/N24*O24/P24</f>
        <v>#DIV/0!</v>
      </c>
    </row>
  </sheetData>
  <mergeCells count="27">
    <mergeCell ref="U3:AD3"/>
    <mergeCell ref="U4:AD4"/>
    <mergeCell ref="A5:E5"/>
    <mergeCell ref="U5:AD5"/>
    <mergeCell ref="U10:AD10"/>
    <mergeCell ref="U11:AD11"/>
    <mergeCell ref="U12:AD12"/>
    <mergeCell ref="U13:AD13"/>
    <mergeCell ref="U14:AD14"/>
    <mergeCell ref="U15:AD15"/>
    <mergeCell ref="U16:AD16"/>
    <mergeCell ref="U17:AD17"/>
    <mergeCell ref="U18:AD18"/>
    <mergeCell ref="U19:AD19"/>
    <mergeCell ref="U20:AD20"/>
    <mergeCell ref="U21:AD21"/>
    <mergeCell ref="C22:E22"/>
    <mergeCell ref="G22:I22"/>
    <mergeCell ref="U22:AD22"/>
    <mergeCell ref="A6:A7"/>
    <mergeCell ref="D6:D7"/>
    <mergeCell ref="E6:E7"/>
    <mergeCell ref="A1:Q3"/>
    <mergeCell ref="U6:AD7"/>
    <mergeCell ref="U8:AD9"/>
    <mergeCell ref="A16:E19"/>
    <mergeCell ref="B6:C7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2024-12-09T02:52:36Z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A81798AEC5E344DBB6F7C90069067EDE_13</vt:lpwstr>
  </property>
  <property fmtid="{D5CDD505-2E9C-101B-9397-08002B2CF9AE}" pid="3" name="KSOProductBuildVer">
    <vt:lpwstr>2052-12.1.0.19302</vt:lpwstr>
  </property>
</Properties>
</file>