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15" i="1" l="1"/>
  <c r="D14" i="1"/>
  <c r="D13" i="1"/>
  <c r="D12" i="1"/>
  <c r="D11" i="1"/>
  <c r="D10" i="1"/>
  <c r="D9" i="1"/>
  <c r="D8" i="1"/>
  <c r="G23" i="1" l="1"/>
  <c r="E8" i="1"/>
  <c r="C20" i="1" s="1"/>
  <c r="E10" i="1"/>
  <c r="E12" i="1"/>
  <c r="E14" i="1"/>
  <c r="E9" i="1"/>
  <c r="E11" i="1"/>
  <c r="E13" i="1"/>
  <c r="E15" i="1"/>
  <c r="E20" i="1" l="1"/>
  <c r="I23" i="1" s="1"/>
</calcChain>
</file>

<file path=xl/sharedStrings.xml><?xml version="1.0" encoding="utf-8"?>
<sst xmlns="http://schemas.openxmlformats.org/spreadsheetml/2006/main" count="27" uniqueCount="27">
  <si>
    <t>a:</t>
  </si>
  <si>
    <t>b:</t>
  </si>
  <si>
    <t>f</t>
    <phoneticPr fontId="5" type="noConversion"/>
  </si>
  <si>
    <t>E-BC-K137-M</t>
    <phoneticPr fontId="5" type="noConversion"/>
  </si>
  <si>
    <t>ΔA560</t>
    <phoneticPr fontId="5" type="noConversion"/>
  </si>
  <si>
    <t>Standard curve</t>
    <phoneticPr fontId="5" type="noConversion"/>
  </si>
  <si>
    <t>OD Value</t>
    <phoneticPr fontId="5" type="noConversion"/>
  </si>
  <si>
    <t>Average OD</t>
    <phoneticPr fontId="5" type="noConversion"/>
  </si>
  <si>
    <t>Absoluted OD</t>
    <phoneticPr fontId="5" type="noConversion"/>
  </si>
  <si>
    <t>Concentration (μmol/L)</t>
    <phoneticPr fontId="5" type="noConversion"/>
  </si>
  <si>
    <t xml:space="preserve">Plot the standard curve by using OD value of standard and correspondent concentration as y-axis and x-axis respectively.The standard curve is: y= ax + b. </t>
    <phoneticPr fontId="5" type="noConversion"/>
  </si>
  <si>
    <t>ODSample</t>
    <phoneticPr fontId="5" type="noConversion"/>
  </si>
  <si>
    <t>OD Value</t>
    <phoneticPr fontId="5" type="noConversion"/>
  </si>
  <si>
    <t>Average OD</t>
    <phoneticPr fontId="5" type="noConversion"/>
  </si>
  <si>
    <t>Calculation</t>
    <phoneticPr fontId="5" type="noConversion"/>
  </si>
  <si>
    <t>The standard curve:</t>
    <phoneticPr fontId="5" type="noConversion"/>
  </si>
  <si>
    <t>1. Average the duplicate reading for each standard.</t>
    <phoneticPr fontId="5" type="noConversion"/>
  </si>
  <si>
    <t>3. Plot the standard curve by using absoluted OD value of standard and correspondent concentration as y-axis and x-axis respectively. Create the standard curve (y = ax + b) with graph software (or EXCEL).</t>
    <phoneticPr fontId="5" type="noConversion"/>
  </si>
  <si>
    <t>Liquid samples:</t>
    <phoneticPr fontId="5" type="noConversion"/>
  </si>
  <si>
    <t>ΔA560: ODSample – ODBlank</t>
    <phoneticPr fontId="5" type="noConversion"/>
  </si>
  <si>
    <t>2*: Dilution factor of sample in pretreatment step.</t>
    <phoneticPr fontId="5" type="noConversion"/>
  </si>
  <si>
    <t>f: Dilution factor of sample before test.</t>
    <phoneticPr fontId="5" type="noConversion"/>
  </si>
  <si>
    <t>Liquid samples</t>
    <phoneticPr fontId="5" type="noConversion"/>
  </si>
  <si>
    <t>Zn content (μmol/L)</t>
    <phoneticPr fontId="5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</si>
  <si>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5" type="noConversion"/>
  </si>
  <si>
    <r>
      <t>Zn content (μmol/L) = (</t>
    </r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 xml:space="preserve">A560 - b) ÷ a ×2* × f
</t>
    </r>
    <phoneticPr fontId="5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</si>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</sst>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3.85</c:v>
                </c:pt>
                <c:pt idx="2">
                  <c:v>7.79</c:v>
                </c:pt>
                <c:pt idx="3">
                  <c:v>11.55</c:v>
                </c:pt>
                <c:pt idx="4">
                  <c:v>15.4</c:v>
                </c:pt>
                <c:pt idx="5">
                  <c:v>23.1</c:v>
                </c:pt>
                <c:pt idx="6">
                  <c:v>30.08</c:v>
                </c:pt>
                <c:pt idx="7">
                  <c:v>46.2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20344"/>
        <c:axId val="977621128"/>
      </c:scatterChart>
      <c:valAx>
        <c:axId val="97762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621128"/>
        <c:crosses val="autoZero"/>
        <c:crossBetween val="midCat"/>
      </c:valAx>
      <c:valAx>
        <c:axId val="97762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620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4</xdr:row>
      <xdr:rowOff>4763</xdr:rowOff>
    </xdr:from>
    <xdr:to>
      <xdr:col>10</xdr:col>
      <xdr:colOff>171450</xdr:colOff>
      <xdr:row>19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L26" sqref="L26"/>
    </sheetView>
  </sheetViews>
  <sheetFormatPr defaultColWidth="9" defaultRowHeight="15" x14ac:dyDescent="0.25"/>
  <cols>
    <col min="1" max="1" width="11.375" style="2" customWidth="1"/>
    <col min="2" max="2" width="10.25" style="2" customWidth="1"/>
    <col min="3" max="3" width="8.625" style="2" customWidth="1"/>
    <col min="4" max="5" width="9" style="2"/>
    <col min="6" max="6" width="11.5" style="2" customWidth="1"/>
    <col min="7" max="7" width="9" style="2"/>
    <col min="8" max="8" width="7.625" style="2" customWidth="1"/>
    <col min="9" max="9" width="18.5" style="2" customWidth="1"/>
    <col min="10" max="10" width="9" style="2"/>
    <col min="11" max="11" width="10.25" style="2" customWidth="1"/>
    <col min="12" max="18" width="10.625" style="2" customWidth="1"/>
    <col min="19" max="19" width="11.625" style="2" customWidth="1"/>
    <col min="20" max="16384" width="9" style="2"/>
  </cols>
  <sheetData>
    <row r="1" spans="1:22" ht="15.75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</row>
    <row r="2" spans="1:22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22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M3" s="24" t="s">
        <v>14</v>
      </c>
      <c r="N3" s="25"/>
      <c r="O3" s="25"/>
      <c r="P3" s="25"/>
      <c r="Q3" s="25"/>
      <c r="R3" s="25"/>
      <c r="S3" s="25"/>
      <c r="T3" s="25"/>
      <c r="U3" s="25"/>
      <c r="V3" s="25"/>
    </row>
    <row r="4" spans="1:22" ht="15.75" x14ac:dyDescent="0.25">
      <c r="M4" s="29" t="s">
        <v>15</v>
      </c>
      <c r="N4" s="30"/>
      <c r="O4" s="30"/>
      <c r="P4" s="30"/>
      <c r="Q4" s="30"/>
      <c r="R4" s="30"/>
      <c r="S4" s="30"/>
      <c r="T4" s="30"/>
      <c r="U4" s="30"/>
      <c r="V4" s="31"/>
    </row>
    <row r="5" spans="1:22" ht="15" customHeight="1" x14ac:dyDescent="0.25">
      <c r="A5" s="26" t="s">
        <v>5</v>
      </c>
      <c r="B5" s="26"/>
      <c r="C5" s="26"/>
      <c r="D5" s="26"/>
      <c r="E5" s="26"/>
      <c r="M5" s="32" t="s">
        <v>16</v>
      </c>
      <c r="N5" s="33"/>
      <c r="O5" s="33"/>
      <c r="P5" s="33"/>
      <c r="Q5" s="33"/>
      <c r="R5" s="33"/>
      <c r="S5" s="33"/>
      <c r="T5" s="33"/>
      <c r="U5" s="33"/>
      <c r="V5" s="34"/>
    </row>
    <row r="6" spans="1:22" ht="14.25" customHeight="1" x14ac:dyDescent="0.25">
      <c r="A6" s="22" t="s">
        <v>9</v>
      </c>
      <c r="B6" s="19" t="s">
        <v>6</v>
      </c>
      <c r="C6" s="19"/>
      <c r="D6" s="22" t="s">
        <v>7</v>
      </c>
      <c r="E6" s="22" t="s">
        <v>8</v>
      </c>
      <c r="M6" s="35" t="s">
        <v>24</v>
      </c>
      <c r="N6" s="36"/>
      <c r="O6" s="36"/>
      <c r="P6" s="36"/>
      <c r="Q6" s="36"/>
      <c r="R6" s="36"/>
      <c r="S6" s="36"/>
      <c r="T6" s="36"/>
      <c r="U6" s="36"/>
      <c r="V6" s="37"/>
    </row>
    <row r="7" spans="1:22" ht="15" customHeight="1" x14ac:dyDescent="0.25">
      <c r="A7" s="20"/>
      <c r="B7" s="20"/>
      <c r="C7" s="20"/>
      <c r="D7" s="20"/>
      <c r="E7" s="20"/>
      <c r="M7" s="38"/>
      <c r="N7" s="39"/>
      <c r="O7" s="39"/>
      <c r="P7" s="39"/>
      <c r="Q7" s="39"/>
      <c r="R7" s="39"/>
      <c r="S7" s="39"/>
      <c r="T7" s="39"/>
      <c r="U7" s="39"/>
      <c r="V7" s="40"/>
    </row>
    <row r="8" spans="1:22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M8" s="35" t="s">
        <v>17</v>
      </c>
      <c r="N8" s="36"/>
      <c r="O8" s="36"/>
      <c r="P8" s="36"/>
      <c r="Q8" s="36"/>
      <c r="R8" s="36"/>
      <c r="S8" s="36"/>
      <c r="T8" s="36"/>
      <c r="U8" s="36"/>
      <c r="V8" s="37"/>
    </row>
    <row r="9" spans="1:22" ht="15" customHeight="1" x14ac:dyDescent="0.25">
      <c r="A9" s="3">
        <v>3.85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M9" s="38"/>
      <c r="N9" s="39"/>
      <c r="O9" s="39"/>
      <c r="P9" s="39"/>
      <c r="Q9" s="39"/>
      <c r="R9" s="39"/>
      <c r="S9" s="39"/>
      <c r="T9" s="39"/>
      <c r="U9" s="39"/>
      <c r="V9" s="40"/>
    </row>
    <row r="10" spans="1:22" ht="15" customHeight="1" x14ac:dyDescent="0.25">
      <c r="A10" s="3">
        <v>7.79</v>
      </c>
      <c r="B10" s="4"/>
      <c r="C10" s="4"/>
      <c r="D10" s="5" t="e">
        <f t="shared" si="0"/>
        <v>#DIV/0!</v>
      </c>
      <c r="E10" s="6" t="e">
        <f t="shared" si="1"/>
        <v>#DIV/0!</v>
      </c>
      <c r="M10" s="41" t="s">
        <v>18</v>
      </c>
      <c r="N10" s="42"/>
      <c r="O10" s="42"/>
      <c r="P10" s="42"/>
      <c r="Q10" s="42"/>
      <c r="R10" s="42"/>
      <c r="S10" s="42"/>
      <c r="T10" s="42"/>
      <c r="U10" s="42"/>
      <c r="V10" s="43"/>
    </row>
    <row r="11" spans="1:22" ht="15" customHeight="1" x14ac:dyDescent="0.25">
      <c r="A11" s="3">
        <v>11.55</v>
      </c>
      <c r="B11" s="4"/>
      <c r="C11" s="4"/>
      <c r="D11" s="5" t="e">
        <f t="shared" si="0"/>
        <v>#DIV/0!</v>
      </c>
      <c r="E11" s="6" t="e">
        <f t="shared" si="1"/>
        <v>#DIV/0!</v>
      </c>
      <c r="M11" s="44" t="s">
        <v>25</v>
      </c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5" customHeight="1" x14ac:dyDescent="0.25">
      <c r="A12" s="3">
        <v>15.4</v>
      </c>
      <c r="B12" s="4"/>
      <c r="C12" s="4"/>
      <c r="D12" s="5" t="e">
        <f t="shared" si="0"/>
        <v>#DIV/0!</v>
      </c>
      <c r="E12" s="6" t="e">
        <f t="shared" si="1"/>
        <v>#DIV/0!</v>
      </c>
      <c r="M12" s="46" t="s">
        <v>26</v>
      </c>
      <c r="N12" s="47"/>
      <c r="O12" s="47"/>
      <c r="P12" s="47"/>
      <c r="Q12" s="47"/>
      <c r="R12" s="47"/>
      <c r="S12" s="47"/>
      <c r="T12" s="47"/>
      <c r="U12" s="47"/>
      <c r="V12" s="47"/>
    </row>
    <row r="13" spans="1:22" ht="15" customHeight="1" x14ac:dyDescent="0.25">
      <c r="A13" s="3">
        <v>23.1</v>
      </c>
      <c r="B13" s="4"/>
      <c r="C13" s="4"/>
      <c r="D13" s="5" t="e">
        <f t="shared" si="0"/>
        <v>#DIV/0!</v>
      </c>
      <c r="E13" s="6" t="e">
        <f t="shared" si="1"/>
        <v>#DIV/0!</v>
      </c>
      <c r="M13" s="48" t="s">
        <v>19</v>
      </c>
      <c r="N13" s="48"/>
      <c r="O13" s="48"/>
      <c r="P13" s="48"/>
      <c r="Q13" s="48"/>
      <c r="R13" s="48"/>
      <c r="S13" s="48"/>
      <c r="T13" s="48"/>
      <c r="U13" s="48"/>
      <c r="V13" s="48"/>
    </row>
    <row r="14" spans="1:22" ht="15" customHeight="1" x14ac:dyDescent="0.25">
      <c r="A14" s="3">
        <v>30.08</v>
      </c>
      <c r="B14" s="4"/>
      <c r="C14" s="4"/>
      <c r="D14" s="5" t="e">
        <f t="shared" si="0"/>
        <v>#DIV/0!</v>
      </c>
      <c r="E14" s="6" t="e">
        <f t="shared" si="1"/>
        <v>#DIV/0!</v>
      </c>
      <c r="M14" s="47" t="s">
        <v>20</v>
      </c>
      <c r="N14" s="47"/>
      <c r="O14" s="47"/>
      <c r="P14" s="47"/>
      <c r="Q14" s="47"/>
      <c r="R14" s="47"/>
      <c r="S14" s="47"/>
      <c r="T14" s="47"/>
      <c r="U14" s="47"/>
      <c r="V14" s="47"/>
    </row>
    <row r="15" spans="1:22" ht="15" customHeight="1" x14ac:dyDescent="0.25">
      <c r="A15" s="3">
        <v>46.2</v>
      </c>
      <c r="B15" s="4"/>
      <c r="C15" s="4"/>
      <c r="D15" s="5" t="e">
        <f t="shared" si="0"/>
        <v>#DIV/0!</v>
      </c>
      <c r="E15" s="6" t="e">
        <f t="shared" si="1"/>
        <v>#DIV/0!</v>
      </c>
      <c r="M15" s="48" t="s">
        <v>21</v>
      </c>
      <c r="N15" s="48"/>
      <c r="O15" s="48"/>
      <c r="P15" s="48"/>
      <c r="Q15" s="48"/>
      <c r="R15" s="48"/>
      <c r="S15" s="48"/>
      <c r="T15" s="48"/>
      <c r="U15" s="48"/>
      <c r="V15" s="48"/>
    </row>
    <row r="16" spans="1:22" ht="15" customHeight="1" x14ac:dyDescent="0.25">
      <c r="A16" s="23" t="s">
        <v>10</v>
      </c>
      <c r="B16" s="23"/>
      <c r="C16" s="23"/>
      <c r="D16" s="23"/>
      <c r="E16" s="23"/>
    </row>
    <row r="17" spans="1:20" x14ac:dyDescent="0.25">
      <c r="A17" s="23"/>
      <c r="B17" s="23"/>
      <c r="C17" s="23"/>
      <c r="D17" s="23"/>
      <c r="E17" s="23"/>
    </row>
    <row r="18" spans="1:20" x14ac:dyDescent="0.25">
      <c r="A18" s="23"/>
      <c r="B18" s="23"/>
      <c r="C18" s="23"/>
      <c r="D18" s="23"/>
      <c r="E18" s="23"/>
    </row>
    <row r="19" spans="1:20" x14ac:dyDescent="0.25">
      <c r="A19" s="23"/>
      <c r="B19" s="23"/>
      <c r="C19" s="23"/>
      <c r="D19" s="23"/>
      <c r="E19" s="23"/>
    </row>
    <row r="20" spans="1:20" x14ac:dyDescent="0.25">
      <c r="A20" s="7"/>
      <c r="B20" s="8" t="s">
        <v>0</v>
      </c>
      <c r="C20" s="9" t="e">
        <f>SLOPE(E8:E15,A8:A15)</f>
        <v>#DIV/0!</v>
      </c>
      <c r="D20" s="10" t="s">
        <v>1</v>
      </c>
      <c r="E20" s="11" t="e">
        <f>INTERCEPT(E8:E15,A8:A15)</f>
        <v>#DIV/0!</v>
      </c>
      <c r="T20" s="16"/>
    </row>
    <row r="21" spans="1:20" x14ac:dyDescent="0.25">
      <c r="T21" s="16"/>
    </row>
    <row r="22" spans="1:20" s="1" customFormat="1" ht="28.5" customHeight="1" x14ac:dyDescent="0.15">
      <c r="A22" s="18"/>
      <c r="B22" s="18"/>
      <c r="C22" s="27" t="s">
        <v>12</v>
      </c>
      <c r="D22" s="27"/>
      <c r="E22" s="27"/>
      <c r="F22" s="28" t="s">
        <v>13</v>
      </c>
      <c r="G22" s="18" t="s">
        <v>4</v>
      </c>
      <c r="H22" s="18" t="s">
        <v>2</v>
      </c>
      <c r="I22" s="14" t="s">
        <v>23</v>
      </c>
      <c r="J22" s="15"/>
      <c r="K22" s="15"/>
    </row>
    <row r="23" spans="1:20" s="1" customFormat="1" x14ac:dyDescent="0.15">
      <c r="A23" s="18" t="s">
        <v>22</v>
      </c>
      <c r="B23" s="18" t="s">
        <v>11</v>
      </c>
      <c r="C23" s="12"/>
      <c r="D23" s="12"/>
      <c r="E23" s="12"/>
      <c r="F23" s="13" t="e">
        <f>AVERAGE(C23:E23)</f>
        <v>#DIV/0!</v>
      </c>
      <c r="G23" s="17" t="e">
        <f>F23-$D$8</f>
        <v>#DIV/0!</v>
      </c>
      <c r="H23" s="12"/>
      <c r="I23" s="13" t="e">
        <f>(G23-$E$20)/$C$20*2*H23</f>
        <v>#DIV/0!</v>
      </c>
    </row>
  </sheetData>
  <mergeCells count="19">
    <mergeCell ref="M12:V12"/>
    <mergeCell ref="M13:V13"/>
    <mergeCell ref="M14:V14"/>
    <mergeCell ref="M15:V15"/>
    <mergeCell ref="A1:J3"/>
    <mergeCell ref="A5:E5"/>
    <mergeCell ref="M3:V3"/>
    <mergeCell ref="M4:V4"/>
    <mergeCell ref="M5:V5"/>
    <mergeCell ref="M6:V7"/>
    <mergeCell ref="C22:E22"/>
    <mergeCell ref="A16:E19"/>
    <mergeCell ref="M8:V9"/>
    <mergeCell ref="M10:V10"/>
    <mergeCell ref="M11:V11"/>
    <mergeCell ref="B6:C7"/>
    <mergeCell ref="A6:A7"/>
    <mergeCell ref="D6:D7"/>
    <mergeCell ref="E6:E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2024-05-09T05:48:54Z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