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<sst xmlns="http://schemas.openxmlformats.org/spreadsheetml/2006/main" count="66" uniqueCount="44">
  <si>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E-BC-K174-M</t>
  </si>
  <si>
    <t>Calculation</t>
  </si>
  <si>
    <r>
      <rPr>
        <b/>
        <sz val="11"/>
        <color theme="1"/>
        <rFont val="Times New Roman"/>
        <charset val="134"/>
      </rPr>
      <t>Serum (plasma) samples</t>
    </r>
    <r>
      <rPr>
        <b/>
        <sz val="11"/>
        <color theme="1"/>
        <rFont val="宋体"/>
        <charset val="134"/>
      </rPr>
      <t>：</t>
    </r>
  </si>
  <si>
    <t>Definition: The enzymatic amount that catalyzes the production of 1 nmol TNB by 1 mL of serum (plasma) per minute is defined as 1 unit.</t>
  </si>
  <si>
    <t>OD Value</t>
  </si>
  <si>
    <t>Average OD</t>
  </si>
  <si>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A</t>
    </r>
  </si>
  <si>
    <t>ε</t>
  </si>
  <si>
    <t>d</t>
  </si>
  <si>
    <t>V total</t>
  </si>
  <si>
    <t>V sample</t>
  </si>
  <si>
    <t>T</t>
  </si>
  <si>
    <t>f</t>
  </si>
  <si>
    <t>AchE activity (U/mL)</t>
  </si>
  <si>
    <t>Serum (plasma) sample</t>
  </si>
  <si>
    <t>A1</t>
  </si>
  <si>
    <r>
      <rPr>
        <sz val="11"/>
        <color theme="1"/>
        <rFont val="Times New Roman"/>
        <charset val="134"/>
      </rPr>
      <t>AchE activity (U/mL) = (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 xml:space="preserve">A × V total / (ε × d )× 10^9) ÷ Vsample ÷ T × f =  245 × 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A × f</t>
    </r>
  </si>
  <si>
    <t>A2</t>
  </si>
  <si>
    <r>
      <rPr>
        <b/>
        <sz val="11"/>
        <color theme="1"/>
        <rFont val="Times New Roman"/>
        <charset val="134"/>
      </rPr>
      <t>Tissue and cell sample(Calculate according to the protein concentration of sample)</t>
    </r>
    <r>
      <rPr>
        <b/>
        <sz val="11"/>
        <color theme="1"/>
        <rFont val="宋体"/>
        <charset val="134"/>
      </rPr>
      <t>：</t>
    </r>
  </si>
  <si>
    <t>Definition: The enzymatic amount that catalyzes the production of 1 nmol TNB by 1 mg of protein per minute is defined as 1 unit.</t>
  </si>
  <si>
    <t>Calculate according to the protein concentration of sample</t>
  </si>
  <si>
    <t>Cpr</t>
  </si>
  <si>
    <t>AchE activity (U/mgprot)</t>
  </si>
  <si>
    <r>
      <rPr>
        <sz val="11"/>
        <rFont val="Times New Roman"/>
        <charset val="134"/>
      </rPr>
      <t>AchE activity (U/mgprot) = (</t>
    </r>
    <r>
      <rPr>
        <sz val="11"/>
        <rFont val="宋体"/>
        <charset val="134"/>
      </rPr>
      <t>△</t>
    </r>
    <r>
      <rPr>
        <sz val="11"/>
        <rFont val="Times New Roman"/>
        <charset val="134"/>
      </rPr>
      <t xml:space="preserve">A × V total / (ε × d ) × 10^9 ) ÷ (Cpr × V sample) ÷ T × f = 245 × </t>
    </r>
    <r>
      <rPr>
        <sz val="11"/>
        <rFont val="宋体"/>
        <charset val="134"/>
      </rPr>
      <t>△</t>
    </r>
    <r>
      <rPr>
        <sz val="11"/>
        <rFont val="Times New Roman"/>
        <charset val="134"/>
      </rPr>
      <t>A ÷ Cpr × f</t>
    </r>
  </si>
  <si>
    <t>Tissue and cell sample</t>
  </si>
  <si>
    <r>
      <rPr>
        <b/>
        <sz val="11"/>
        <color theme="1"/>
        <rFont val="Times New Roman"/>
        <charset val="134"/>
      </rPr>
      <t>Tissue sample(Calculate according to the weight of sample)</t>
    </r>
    <r>
      <rPr>
        <b/>
        <sz val="11"/>
        <color theme="1"/>
        <rFont val="宋体"/>
        <charset val="134"/>
      </rPr>
      <t>：</t>
    </r>
  </si>
  <si>
    <t>Definition: The enzymatic amount that catalyzes the production of 1 nmol TNB by 1 g of sample per minute is defined as 1 unit.</t>
  </si>
  <si>
    <t>Calculate according to the weight of sample</t>
  </si>
  <si>
    <r>
      <rPr>
        <sz val="11"/>
        <color theme="1"/>
        <rFont val="Times New Roman"/>
        <charset val="134"/>
      </rPr>
      <t>AchE activity (U/g fresh weight) =  (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 xml:space="preserve">A × V total / ( ε × d) × 10^9 ) ÷ (W × V sample / V total sample) ÷ T × f =  245 × 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A ÷ W × f</t>
    </r>
  </si>
  <si>
    <t>W</t>
  </si>
  <si>
    <t>V total sample</t>
  </si>
  <si>
    <t xml:space="preserve">AchE activity (U/g fresh weight) </t>
  </si>
  <si>
    <t>[Note]</t>
  </si>
  <si>
    <t>Tissue sample</t>
  </si>
  <si>
    <t>ε: molar extinction coefficient of TNB, 1.36×104 L /mol/cm;</t>
  </si>
  <si>
    <t>d: optical path of the 96 wells microplate, 0.6 cm;</t>
  </si>
  <si>
    <t xml:space="preserve">V total: total volume of reaction system, 2×10-4 L; </t>
  </si>
  <si>
    <t>V sample: volume of sample added into the reaction system, 20 μL=2×10^(-2) mL;</t>
  </si>
  <si>
    <t>V total sample: volume of the added extraction solution, 1 mL;</t>
  </si>
  <si>
    <t xml:space="preserve">109: unit conversion, 1 mol = 10^9 nmol; </t>
  </si>
  <si>
    <t>T: reaction time, 5 min;</t>
  </si>
  <si>
    <t>W: weight of sample, g;</t>
  </si>
  <si>
    <t>Cpr: concentration of protein in sample, mg/mL;</t>
  </si>
  <si>
    <t>f: dilution factor of sample before test.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</si>
</sst>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zoomScale="90" zoomScaleNormal="90" topLeftCell="J10" workbookViewId="0">
      <selection activeCell="P17" sqref="P17:Q18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5" width="9" style="1"/>
    <col min="6" max="6" width="11.625" style="1" customWidth="1"/>
    <col min="7" max="7" width="9" style="1"/>
    <col min="8" max="8" width="12.375" style="1" customWidth="1"/>
    <col min="9" max="9" width="10.875" style="1" customWidth="1"/>
    <col min="10" max="10" width="11.875" style="1" customWidth="1"/>
    <col min="11" max="11" width="11.625" style="1" customWidth="1"/>
    <col min="12" max="12" width="10.25" style="1" customWidth="1"/>
    <col min="13" max="16" width="10.625" style="1" customWidth="1"/>
    <col min="17" max="17" width="12.25" style="1" customWidth="1"/>
    <col min="18" max="18" width="10.625" style="1" customWidth="1"/>
    <col min="19" max="26" width="14.5" style="1" customWidth="1"/>
    <col min="27" max="16384" width="9" style="1"/>
  </cols>
  <sheetData>
    <row r="1" ht="15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.75" customHeight="1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28" t="s">
        <v>1</v>
      </c>
      <c r="T3" s="29"/>
      <c r="U3" s="29"/>
      <c r="V3" s="29"/>
      <c r="W3" s="29"/>
      <c r="X3" s="29"/>
      <c r="Y3" s="29"/>
      <c r="Z3" s="29"/>
    </row>
    <row r="4" spans="19:26">
      <c r="S4" s="30" t="s">
        <v>2</v>
      </c>
      <c r="T4" s="30"/>
      <c r="U4" s="30"/>
      <c r="V4" s="30"/>
      <c r="W4" s="30"/>
      <c r="X4" s="30"/>
      <c r="Y4" s="30"/>
      <c r="Z4" s="30"/>
    </row>
    <row r="5" customHeight="1" spans="19:26">
      <c r="S5" s="31" t="s">
        <v>3</v>
      </c>
      <c r="T5" s="32"/>
      <c r="U5" s="32"/>
      <c r="V5" s="32"/>
      <c r="W5" s="32"/>
      <c r="X5" s="32"/>
      <c r="Y5" s="32"/>
      <c r="Z5" s="41"/>
    </row>
    <row r="6" customHeight="1" spans="1:26">
      <c r="A6" s="3"/>
      <c r="B6" s="3"/>
      <c r="C6" s="3" t="s">
        <v>4</v>
      </c>
      <c r="D6" s="3"/>
      <c r="E6" s="3"/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19" t="s">
        <v>13</v>
      </c>
      <c r="O6" s="19"/>
      <c r="S6" s="33"/>
      <c r="T6" s="34"/>
      <c r="U6" s="34"/>
      <c r="V6" s="34"/>
      <c r="W6" s="34"/>
      <c r="X6" s="34"/>
      <c r="Y6" s="34"/>
      <c r="Z6" s="42"/>
    </row>
    <row r="7" customHeight="1" spans="1:26">
      <c r="A7" s="4" t="s">
        <v>14</v>
      </c>
      <c r="B7" s="3" t="s">
        <v>15</v>
      </c>
      <c r="C7" s="5"/>
      <c r="D7" s="5"/>
      <c r="E7" s="5"/>
      <c r="F7" s="6" t="e">
        <f>AVERAGE(C7:E7)</f>
        <v>#DIV/0!</v>
      </c>
      <c r="G7" s="7" t="e">
        <f>F8-F7</f>
        <v>#DIV/0!</v>
      </c>
      <c r="H7" s="7">
        <v>13600</v>
      </c>
      <c r="I7" s="7">
        <v>0.6</v>
      </c>
      <c r="J7" s="7">
        <v>0.0002</v>
      </c>
      <c r="K7" s="7">
        <v>0.02</v>
      </c>
      <c r="L7" s="7">
        <v>5</v>
      </c>
      <c r="M7" s="20"/>
      <c r="N7" s="21" t="e">
        <f>(G7*J7/(H7*I7)*10^9)/K7/L7*M7</f>
        <v>#DIV/0!</v>
      </c>
      <c r="O7" s="22"/>
      <c r="S7" s="35" t="s">
        <v>16</v>
      </c>
      <c r="T7" s="36"/>
      <c r="U7" s="36"/>
      <c r="V7" s="36"/>
      <c r="W7" s="36"/>
      <c r="X7" s="36"/>
      <c r="Y7" s="36"/>
      <c r="Z7" s="43"/>
    </row>
    <row r="8" customHeight="1" spans="1:26">
      <c r="A8" s="8"/>
      <c r="B8" s="3" t="s">
        <v>17</v>
      </c>
      <c r="C8" s="5"/>
      <c r="D8" s="5"/>
      <c r="E8" s="5"/>
      <c r="F8" s="6" t="e">
        <f>AVERAGE(C8:E8)</f>
        <v>#DIV/0!</v>
      </c>
      <c r="G8" s="9"/>
      <c r="H8" s="9"/>
      <c r="I8" s="9"/>
      <c r="J8" s="9"/>
      <c r="K8" s="9"/>
      <c r="L8" s="9"/>
      <c r="M8" s="23"/>
      <c r="N8" s="24"/>
      <c r="O8" s="25"/>
      <c r="S8" s="30" t="s">
        <v>18</v>
      </c>
      <c r="T8" s="30"/>
      <c r="U8" s="30"/>
      <c r="V8" s="30"/>
      <c r="W8" s="30"/>
      <c r="X8" s="30"/>
      <c r="Y8" s="30"/>
      <c r="Z8" s="30"/>
    </row>
    <row r="9" customHeight="1" spans="19:26">
      <c r="S9" s="31" t="s">
        <v>19</v>
      </c>
      <c r="T9" s="32"/>
      <c r="U9" s="32"/>
      <c r="V9" s="32"/>
      <c r="W9" s="32"/>
      <c r="X9" s="32"/>
      <c r="Y9" s="32"/>
      <c r="Z9" s="41"/>
    </row>
    <row r="10" customHeight="1" spans="1:26">
      <c r="A10" s="10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S10" s="33"/>
      <c r="T10" s="34"/>
      <c r="U10" s="34"/>
      <c r="V10" s="34"/>
      <c r="W10" s="34"/>
      <c r="X10" s="34"/>
      <c r="Y10" s="34"/>
      <c r="Z10" s="42"/>
    </row>
    <row r="11" customHeight="1" spans="1:26">
      <c r="A11" s="12"/>
      <c r="B11" s="13"/>
      <c r="C11" s="3" t="s">
        <v>4</v>
      </c>
      <c r="D11" s="3"/>
      <c r="E11" s="3"/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21</v>
      </c>
      <c r="N11" s="3" t="s">
        <v>12</v>
      </c>
      <c r="O11" s="19" t="s">
        <v>22</v>
      </c>
      <c r="P11" s="19"/>
      <c r="S11" s="37" t="s">
        <v>23</v>
      </c>
      <c r="T11" s="38"/>
      <c r="U11" s="38"/>
      <c r="V11" s="38"/>
      <c r="W11" s="38"/>
      <c r="X11" s="38"/>
      <c r="Y11" s="38"/>
      <c r="Z11" s="44"/>
    </row>
    <row r="12" customHeight="1" spans="1:26">
      <c r="A12" s="14" t="s">
        <v>24</v>
      </c>
      <c r="B12" s="3" t="s">
        <v>15</v>
      </c>
      <c r="C12" s="5"/>
      <c r="D12" s="5"/>
      <c r="E12" s="5"/>
      <c r="F12" s="6" t="e">
        <f>AVERAGE(C12:E12)</f>
        <v>#DIV/0!</v>
      </c>
      <c r="G12" s="7" t="e">
        <f>F13-F12</f>
        <v>#DIV/0!</v>
      </c>
      <c r="H12" s="7">
        <v>13600</v>
      </c>
      <c r="I12" s="7">
        <v>0.6</v>
      </c>
      <c r="J12" s="7">
        <v>0.0002</v>
      </c>
      <c r="K12" s="7">
        <v>0.02</v>
      </c>
      <c r="L12" s="7">
        <v>5</v>
      </c>
      <c r="M12" s="20"/>
      <c r="N12" s="20"/>
      <c r="O12" s="21" t="e">
        <f>(G12*J12/(H12*I12)*10^9)/(M12*K12)/L12*N12</f>
        <v>#DIV/0!</v>
      </c>
      <c r="P12" s="22"/>
      <c r="S12" s="30" t="s">
        <v>25</v>
      </c>
      <c r="T12" s="30"/>
      <c r="U12" s="30"/>
      <c r="V12" s="30"/>
      <c r="W12" s="30"/>
      <c r="X12" s="30"/>
      <c r="Y12" s="30"/>
      <c r="Z12" s="30"/>
    </row>
    <row r="13" customHeight="1" spans="1:26">
      <c r="A13" s="15"/>
      <c r="B13" s="3" t="s">
        <v>17</v>
      </c>
      <c r="C13" s="5"/>
      <c r="D13" s="5"/>
      <c r="E13" s="5"/>
      <c r="F13" s="6" t="e">
        <f>AVERAGE(C13:E13)</f>
        <v>#DIV/0!</v>
      </c>
      <c r="G13" s="9"/>
      <c r="H13" s="9"/>
      <c r="I13" s="9"/>
      <c r="J13" s="9"/>
      <c r="K13" s="9"/>
      <c r="L13" s="9"/>
      <c r="M13" s="23"/>
      <c r="N13" s="23"/>
      <c r="O13" s="24"/>
      <c r="P13" s="25"/>
      <c r="S13" s="31" t="s">
        <v>26</v>
      </c>
      <c r="T13" s="32"/>
      <c r="U13" s="32"/>
      <c r="V13" s="32"/>
      <c r="W13" s="32"/>
      <c r="X13" s="32"/>
      <c r="Y13" s="32"/>
      <c r="Z13" s="41"/>
    </row>
    <row r="14" spans="19:26">
      <c r="S14" s="33"/>
      <c r="T14" s="34"/>
      <c r="U14" s="34"/>
      <c r="V14" s="34"/>
      <c r="W14" s="34"/>
      <c r="X14" s="34"/>
      <c r="Y14" s="34"/>
      <c r="Z14" s="42"/>
    </row>
    <row r="15" spans="1:26">
      <c r="A15" s="10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S15" s="35" t="s">
        <v>28</v>
      </c>
      <c r="T15" s="36"/>
      <c r="U15" s="36"/>
      <c r="V15" s="36"/>
      <c r="W15" s="36"/>
      <c r="X15" s="36"/>
      <c r="Y15" s="36"/>
      <c r="Z15" s="43"/>
    </row>
    <row r="16" customHeight="1" spans="1:26">
      <c r="A16" s="16"/>
      <c r="B16" s="13"/>
      <c r="C16" s="3" t="s">
        <v>4</v>
      </c>
      <c r="D16" s="3"/>
      <c r="E16" s="3"/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  <c r="K16" s="3" t="s">
        <v>10</v>
      </c>
      <c r="L16" s="3" t="s">
        <v>11</v>
      </c>
      <c r="M16" s="3" t="s">
        <v>29</v>
      </c>
      <c r="N16" s="3" t="s">
        <v>30</v>
      </c>
      <c r="O16" s="3" t="s">
        <v>12</v>
      </c>
      <c r="P16" s="3" t="s">
        <v>31</v>
      </c>
      <c r="Q16" s="3"/>
      <c r="S16" s="39" t="s">
        <v>32</v>
      </c>
      <c r="T16" s="40"/>
      <c r="U16" s="40"/>
      <c r="V16" s="40"/>
      <c r="W16" s="40"/>
      <c r="X16" s="40"/>
      <c r="Y16" s="40"/>
      <c r="Z16" s="45"/>
    </row>
    <row r="17" customHeight="1" spans="1:26">
      <c r="A17" s="17" t="s">
        <v>33</v>
      </c>
      <c r="B17" s="3" t="s">
        <v>15</v>
      </c>
      <c r="C17" s="5"/>
      <c r="D17" s="5"/>
      <c r="E17" s="5"/>
      <c r="F17" s="6" t="e">
        <f>AVERAGE(C17:E17)</f>
        <v>#DIV/0!</v>
      </c>
      <c r="G17" s="7" t="e">
        <f>F18-F17</f>
        <v>#DIV/0!</v>
      </c>
      <c r="H17" s="7">
        <v>13600</v>
      </c>
      <c r="I17" s="7">
        <v>0.6</v>
      </c>
      <c r="J17" s="7">
        <v>0.0002</v>
      </c>
      <c r="K17" s="7">
        <v>0.02</v>
      </c>
      <c r="L17" s="7">
        <v>5</v>
      </c>
      <c r="M17" s="20"/>
      <c r="N17" s="26">
        <v>1</v>
      </c>
      <c r="O17" s="20"/>
      <c r="P17" s="21" t="e">
        <f>(G17*J17/(H17*I17)*10^9)/(M17*K17/N17)/L17*O17</f>
        <v>#DIV/0!</v>
      </c>
      <c r="Q17" s="22"/>
      <c r="S17" s="39" t="s">
        <v>34</v>
      </c>
      <c r="T17" s="40"/>
      <c r="U17" s="40"/>
      <c r="V17" s="40"/>
      <c r="W17" s="40"/>
      <c r="X17" s="40"/>
      <c r="Y17" s="40"/>
      <c r="Z17" s="45"/>
    </row>
    <row r="18" customHeight="1" spans="1:26">
      <c r="A18" s="18"/>
      <c r="B18" s="3" t="s">
        <v>17</v>
      </c>
      <c r="C18" s="5"/>
      <c r="D18" s="5"/>
      <c r="E18" s="5"/>
      <c r="F18" s="6" t="e">
        <f>AVERAGE(C18:E18)</f>
        <v>#DIV/0!</v>
      </c>
      <c r="G18" s="9"/>
      <c r="H18" s="9"/>
      <c r="I18" s="9"/>
      <c r="J18" s="9"/>
      <c r="K18" s="9"/>
      <c r="L18" s="9"/>
      <c r="M18" s="23"/>
      <c r="N18" s="27"/>
      <c r="O18" s="23"/>
      <c r="P18" s="24"/>
      <c r="Q18" s="25"/>
      <c r="S18" s="39" t="s">
        <v>35</v>
      </c>
      <c r="T18" s="40"/>
      <c r="U18" s="40"/>
      <c r="V18" s="40"/>
      <c r="W18" s="40"/>
      <c r="X18" s="40"/>
      <c r="Y18" s="40"/>
      <c r="Z18" s="45"/>
    </row>
    <row r="19" spans="19:26">
      <c r="S19" s="39" t="s">
        <v>36</v>
      </c>
      <c r="T19" s="40"/>
      <c r="U19" s="40"/>
      <c r="V19" s="40"/>
      <c r="W19" s="40"/>
      <c r="X19" s="40"/>
      <c r="Y19" s="40"/>
      <c r="Z19" s="45"/>
    </row>
    <row r="20" spans="19:26">
      <c r="S20" s="39" t="s">
        <v>37</v>
      </c>
      <c r="T20" s="40"/>
      <c r="U20" s="40"/>
      <c r="V20" s="40"/>
      <c r="W20" s="40"/>
      <c r="X20" s="40"/>
      <c r="Y20" s="40"/>
      <c r="Z20" s="45"/>
    </row>
    <row r="21" spans="19:26">
      <c r="S21" s="39" t="s">
        <v>38</v>
      </c>
      <c r="T21" s="40"/>
      <c r="U21" s="40"/>
      <c r="V21" s="40"/>
      <c r="W21" s="40"/>
      <c r="X21" s="40"/>
      <c r="Y21" s="40"/>
      <c r="Z21" s="45"/>
    </row>
    <row r="22" spans="19:26">
      <c r="S22" s="39" t="s">
        <v>39</v>
      </c>
      <c r="T22" s="40"/>
      <c r="U22" s="40"/>
      <c r="V22" s="40"/>
      <c r="W22" s="40"/>
      <c r="X22" s="40"/>
      <c r="Y22" s="40"/>
      <c r="Z22" s="45"/>
    </row>
    <row r="23" spans="19:26">
      <c r="S23" s="39" t="s">
        <v>40</v>
      </c>
      <c r="T23" s="40"/>
      <c r="U23" s="40"/>
      <c r="V23" s="40"/>
      <c r="W23" s="40"/>
      <c r="X23" s="40"/>
      <c r="Y23" s="40"/>
      <c r="Z23" s="45"/>
    </row>
    <row r="24" spans="19:26">
      <c r="S24" s="39" t="s">
        <v>41</v>
      </c>
      <c r="T24" s="40"/>
      <c r="U24" s="40"/>
      <c r="V24" s="40"/>
      <c r="W24" s="40"/>
      <c r="X24" s="40"/>
      <c r="Y24" s="40"/>
      <c r="Z24" s="45"/>
    </row>
    <row r="25" spans="19:26">
      <c r="S25" s="39" t="s">
        <v>42</v>
      </c>
      <c r="T25" s="40"/>
      <c r="U25" s="40"/>
      <c r="V25" s="40"/>
      <c r="W25" s="40"/>
      <c r="X25" s="40"/>
      <c r="Y25" s="40"/>
      <c r="Z25" s="45"/>
    </row>
    <row r="26" spans="19:26">
      <c r="S26" s="39" t="s">
        <v>43</v>
      </c>
      <c r="T26" s="40"/>
      <c r="U26" s="40"/>
      <c r="V26" s="40"/>
      <c r="W26" s="40"/>
      <c r="X26" s="40"/>
      <c r="Y26" s="40"/>
      <c r="Z26" s="45"/>
    </row>
  </sheetData>
  <mergeCells count="62">
    <mergeCell ref="S3:Z3"/>
    <mergeCell ref="S4:Z4"/>
    <mergeCell ref="C6:E6"/>
    <mergeCell ref="N6:O6"/>
    <mergeCell ref="S7:Z7"/>
    <mergeCell ref="S8:Z8"/>
    <mergeCell ref="A10:P10"/>
    <mergeCell ref="A11:B11"/>
    <mergeCell ref="C11:E11"/>
    <mergeCell ref="O11:P11"/>
    <mergeCell ref="S11:Z11"/>
    <mergeCell ref="S12:Z12"/>
    <mergeCell ref="A15:Q15"/>
    <mergeCell ref="S15:Z15"/>
    <mergeCell ref="A16:B16"/>
    <mergeCell ref="C16:E16"/>
    <mergeCell ref="P16:Q16"/>
    <mergeCell ref="S16:Z16"/>
    <mergeCell ref="S17:Z17"/>
    <mergeCell ref="S18:Z18"/>
    <mergeCell ref="S19:Z19"/>
    <mergeCell ref="S20:Z20"/>
    <mergeCell ref="S21:Z21"/>
    <mergeCell ref="S22:Z22"/>
    <mergeCell ref="S23:Z23"/>
    <mergeCell ref="S24:Z24"/>
    <mergeCell ref="S25:Z25"/>
    <mergeCell ref="S26:Z26"/>
    <mergeCell ref="A7:A8"/>
    <mergeCell ref="A12:A13"/>
    <mergeCell ref="A17:A18"/>
    <mergeCell ref="G7:G8"/>
    <mergeCell ref="G12:G13"/>
    <mergeCell ref="G17:G18"/>
    <mergeCell ref="H7:H8"/>
    <mergeCell ref="H12:H13"/>
    <mergeCell ref="H17:H18"/>
    <mergeCell ref="I7:I8"/>
    <mergeCell ref="I12:I13"/>
    <mergeCell ref="I17:I18"/>
    <mergeCell ref="J7:J8"/>
    <mergeCell ref="J12:J13"/>
    <mergeCell ref="J17:J18"/>
    <mergeCell ref="K7:K8"/>
    <mergeCell ref="K12:K13"/>
    <mergeCell ref="K17:K18"/>
    <mergeCell ref="L7:L8"/>
    <mergeCell ref="L12:L13"/>
    <mergeCell ref="L17:L18"/>
    <mergeCell ref="M7:M8"/>
    <mergeCell ref="M12:M13"/>
    <mergeCell ref="M17:M18"/>
    <mergeCell ref="N12:N13"/>
    <mergeCell ref="N17:N18"/>
    <mergeCell ref="O17:O18"/>
    <mergeCell ref="A1:Q3"/>
    <mergeCell ref="S5:Z6"/>
    <mergeCell ref="S9:Z10"/>
    <mergeCell ref="S13:Z14"/>
    <mergeCell ref="N7:O8"/>
    <mergeCell ref="O12:P13"/>
    <mergeCell ref="P17:Q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2024-12-09T05:11:14Z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04CF4D914FEA452DB7B846B095C58620_13</vt:lpwstr>
  </property>
  <property fmtid="{D5CDD505-2E9C-101B-9397-08002B2CF9AE}" pid="3" name="KSOProductBuildVer">
    <vt:lpwstr>2052-12.1.0.19302</vt:lpwstr>
  </property>
</Properties>
</file>