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G8" i="1"/>
  <c r="G9" i="1"/>
  <c r="G10" i="1"/>
  <c r="G11" i="1"/>
  <c r="G12" i="1"/>
  <c r="G13" i="1"/>
  <c r="G14" i="1"/>
  <c r="G7" i="1"/>
  <c r="D8" i="1"/>
  <c r="D9" i="1"/>
  <c r="D10" i="1"/>
  <c r="D11" i="1"/>
  <c r="D12" i="1"/>
  <c r="D13" i="1"/>
  <c r="D14" i="1"/>
  <c r="D7" i="1"/>
  <c r="F21" i="1"/>
  <c r="G21" i="1" s="1"/>
  <c r="G23" i="1" l="1"/>
  <c r="H23" i="1"/>
  <c r="H14" i="1"/>
  <c r="H12" i="1"/>
  <c r="H10" i="1"/>
  <c r="H8" i="1"/>
  <c r="H7" i="1"/>
  <c r="I7" i="1" s="1"/>
  <c r="H13" i="1"/>
  <c r="I13" i="1" s="1"/>
  <c r="H11" i="1"/>
  <c r="H9" i="1"/>
  <c r="H21" i="1" l="1"/>
  <c r="I9" i="1"/>
  <c r="I11" i="1"/>
  <c r="I8" i="1"/>
  <c r="I12" i="1"/>
  <c r="C17" i="1"/>
  <c r="E17" i="1"/>
  <c r="K23" i="1" s="1"/>
  <c r="I10" i="1"/>
  <c r="I14" i="1"/>
  <c r="K21" i="1" l="1"/>
</calcChain>
</file>

<file path=xl/sharedStrings.xml><?xml version="1.0" encoding="utf-8"?>
<sst xmlns="http://schemas.openxmlformats.org/spreadsheetml/2006/main" count="39" uniqueCount="34">
  <si>
    <t>a:</t>
  </si>
  <si>
    <t>b:</t>
  </si>
  <si>
    <t>f</t>
    <phoneticPr fontId="5" type="noConversion"/>
  </si>
  <si>
    <t>/</t>
    <phoneticPr fontId="5" type="noConversion"/>
  </si>
  <si>
    <t>E-BC-K181-M</t>
    <phoneticPr fontId="5" type="noConversion"/>
  </si>
  <si>
    <t>ΔA405</t>
    <phoneticPr fontId="5" type="noConversion"/>
  </si>
  <si>
    <t>A1</t>
    <phoneticPr fontId="5" type="noConversion"/>
  </si>
  <si>
    <t>A2</t>
    <phoneticPr fontId="5" type="noConversion"/>
  </si>
  <si>
    <t>ΔA/min</t>
    <phoneticPr fontId="5" type="noConversion"/>
  </si>
  <si>
    <t>ΔA</t>
    <phoneticPr fontId="5" type="noConversion"/>
  </si>
  <si>
    <t>Cpr</t>
    <phoneticPr fontId="5" type="noConversion"/>
  </si>
  <si>
    <t>Concentration  (μmol/L)</t>
    <phoneticPr fontId="5" type="noConversion"/>
  </si>
  <si>
    <t>Average A1</t>
    <phoneticPr fontId="5" type="noConversion"/>
  </si>
  <si>
    <t>Absoluted OD</t>
    <phoneticPr fontId="5" type="noConversion"/>
  </si>
  <si>
    <t>Calculation</t>
    <phoneticPr fontId="5" type="noConversion"/>
  </si>
  <si>
    <t>The standard curve:</t>
    <phoneticPr fontId="5" type="noConversion"/>
  </si>
  <si>
    <t>1. Average the duplicate reading for each standard.</t>
    <phoneticPr fontId="5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</si>
  <si>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5" type="noConversion"/>
  </si>
  <si>
    <r>
      <t>2. Subtract the mean ΔABlank/min (ΔA/min value when the standard concentration is 0)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ΔA405 (ΔAStandard/min – ΔABlank/min)..</t>
    </r>
    <phoneticPr fontId="5" type="noConversion"/>
  </si>
  <si>
    <t xml:space="preserve">TBA content (μmol/L) = (ΔA405 - b) ÷ a  × f
</t>
    <phoneticPr fontId="5" type="noConversion"/>
  </si>
  <si>
    <t xml:space="preserve">TBA content (μmol/gprot) = (ΔA405 - b) ÷ a  × f ÷ Cpr
</t>
    <phoneticPr fontId="5" type="noConversion"/>
  </si>
  <si>
    <t>f: Dilution factor of the sample before tested.</t>
    <phoneticPr fontId="5" type="noConversion"/>
  </si>
  <si>
    <t>3. Plot the standard curve by using ΔA405 of standard and correspondent concentration as y-axis and x-axis respectively. Create the standard curve (y = ax + b) with graph software (or EXCEL).</t>
    <phoneticPr fontId="5" type="noConversion"/>
  </si>
  <si>
    <t xml:space="preserve">Plot the standard curve by using ΔA405 of standard and correspondent concentration as y-axis and x-axis respectively.The standard curve is: y= ax + b. </t>
    <phoneticPr fontId="5" type="noConversion"/>
  </si>
  <si>
    <t>Serum (plasma) sample:</t>
    <phoneticPr fontId="5" type="noConversion"/>
  </si>
  <si>
    <t>Serum (plasma) sample</t>
    <phoneticPr fontId="5" type="noConversion"/>
  </si>
  <si>
    <t>Tissue sample:</t>
    <phoneticPr fontId="5" type="noConversion"/>
  </si>
  <si>
    <t>Tissue sample</t>
    <phoneticPr fontId="5" type="noConversion"/>
  </si>
  <si>
    <t>OD Value</t>
    <phoneticPr fontId="5" type="noConversion"/>
  </si>
  <si>
    <t>Average OD</t>
    <phoneticPr fontId="5" type="noConversion"/>
  </si>
  <si>
    <t>TBA content (μmol/L or μmol/gprot)</t>
    <phoneticPr fontId="5" type="noConversion"/>
  </si>
  <si>
    <r>
      <t xml:space="preserve">ΔA405: </t>
    </r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ASample/min-</t>
    </r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ABlank/min</t>
    </r>
    <phoneticPr fontId="5" type="noConversion"/>
  </si>
  <si>
    <r>
      <t>Cpr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>The concentration of protein in sample, gprot/L.</t>
    </r>
    <phoneticPr fontId="5" type="noConversion"/>
  </si>
  <si>
    <t>Standard curve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</si>
</sst>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1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3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831750032839781"/>
          <c:y val="6.7588325652841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Sheet1!$I$6</c:f>
              <c:strCache>
                <c:ptCount val="1"/>
                <c:pt idx="0">
                  <c:v>Absoluted OD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3196412948381453E-2"/>
                  <c:y val="-0.73533209390492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Sheet1!$A$7:$A$14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</c:numCache>
            </c:numRef>
          </c:xVal>
          <c:yVal>
            <c:numRef>
              <c:f>Sheet1!$I$7:$I$14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02256"/>
        <c:axId val="90702648"/>
      </c:scatterChart>
      <c:valAx>
        <c:axId val="9070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0702648"/>
        <c:crosses val="autoZero"/>
        <c:crossBetween val="midCat"/>
      </c:valAx>
      <c:valAx>
        <c:axId val="9070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070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285749</xdr:colOff>
      <xdr:row>4</xdr:row>
      <xdr:rowOff>133350</xdr:rowOff>
    </xdr:from>
    <xdr:to>
      <xdr:col>14</xdr:col>
      <xdr:colOff>228600</xdr:colOff>
      <xdr:row>15</xdr:row>
      <xdr:rowOff>180975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workbookViewId="0">
      <selection activeCell="M24" sqref="M24"/>
    </sheetView>
  </sheetViews>
  <sheetFormatPr defaultColWidth="9" defaultRowHeight="15" x14ac:dyDescent="0.25"/>
  <cols>
    <col min="1" max="1" width="11.25" style="2" customWidth="1"/>
    <col min="2" max="2" width="9" style="2" customWidth="1"/>
    <col min="3" max="3" width="8.625" style="2" customWidth="1"/>
    <col min="4" max="5" width="9" style="2"/>
    <col min="6" max="6" width="9.875" style="2" customWidth="1"/>
    <col min="7" max="8" width="9" style="2"/>
    <col min="9" max="9" width="11.25" style="2" customWidth="1"/>
    <col min="10" max="10" width="9.75" style="2" customWidth="1"/>
    <col min="11" max="11" width="16" style="2" customWidth="1"/>
    <col min="12" max="12" width="9" style="2"/>
    <col min="13" max="13" width="10.25" style="2" customWidth="1"/>
    <col min="14" max="20" width="10.625" style="2" customWidth="1"/>
    <col min="21" max="21" width="11.625" style="2" customWidth="1"/>
    <col min="22" max="16384" width="9" style="2"/>
  </cols>
  <sheetData>
    <row r="1" spans="1:25" ht="15.75" customHeight="1" x14ac:dyDescent="0.25">
      <c r="A1" s="25" t="s">
        <v>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5" ht="15.7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5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P3" s="32" t="s">
        <v>14</v>
      </c>
      <c r="Q3" s="33"/>
      <c r="R3" s="33"/>
      <c r="S3" s="33"/>
      <c r="T3" s="33"/>
      <c r="U3" s="33"/>
      <c r="V3" s="33"/>
      <c r="W3" s="33"/>
      <c r="X3" s="33"/>
      <c r="Y3" s="33"/>
    </row>
    <row r="4" spans="1:25" s="47" customFormat="1" ht="15.75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P4" s="34" t="s">
        <v>15</v>
      </c>
      <c r="Q4" s="35"/>
      <c r="R4" s="35"/>
      <c r="S4" s="35"/>
      <c r="T4" s="35"/>
      <c r="U4" s="35"/>
      <c r="V4" s="35"/>
      <c r="W4" s="35"/>
      <c r="X4" s="35"/>
      <c r="Y4" s="36"/>
    </row>
    <row r="5" spans="1:25" ht="17.25" customHeight="1" x14ac:dyDescent="0.25">
      <c r="A5" s="50" t="s">
        <v>33</v>
      </c>
      <c r="B5" s="50"/>
      <c r="C5" s="50"/>
      <c r="D5" s="50"/>
      <c r="E5" s="50"/>
      <c r="F5" s="50"/>
      <c r="G5" s="50"/>
      <c r="H5" s="50"/>
      <c r="I5" s="50"/>
      <c r="P5" s="37" t="s">
        <v>16</v>
      </c>
      <c r="Q5" s="38"/>
      <c r="R5" s="38"/>
      <c r="S5" s="38"/>
      <c r="T5" s="38"/>
      <c r="U5" s="38"/>
      <c r="V5" s="38"/>
      <c r="W5" s="38"/>
      <c r="X5" s="38"/>
      <c r="Y5" s="39"/>
    </row>
    <row r="6" spans="1:25" ht="32.25" customHeight="1" x14ac:dyDescent="0.25">
      <c r="A6" s="51" t="s">
        <v>11</v>
      </c>
      <c r="B6" s="52" t="s">
        <v>6</v>
      </c>
      <c r="C6" s="52"/>
      <c r="D6" s="53" t="s">
        <v>12</v>
      </c>
      <c r="E6" s="52" t="s">
        <v>7</v>
      </c>
      <c r="F6" s="52"/>
      <c r="G6" s="53" t="s">
        <v>12</v>
      </c>
      <c r="H6" s="53" t="s">
        <v>8</v>
      </c>
      <c r="I6" s="53" t="s">
        <v>13</v>
      </c>
      <c r="J6" s="9"/>
      <c r="P6" s="40" t="s">
        <v>18</v>
      </c>
      <c r="Q6" s="41"/>
      <c r="R6" s="41"/>
      <c r="S6" s="41"/>
      <c r="T6" s="41"/>
      <c r="U6" s="41"/>
      <c r="V6" s="41"/>
      <c r="W6" s="41"/>
      <c r="X6" s="41"/>
      <c r="Y6" s="42"/>
    </row>
    <row r="7" spans="1:25" x14ac:dyDescent="0.25">
      <c r="A7" s="48">
        <v>0</v>
      </c>
      <c r="B7" s="48"/>
      <c r="C7" s="48"/>
      <c r="D7" s="49" t="e">
        <f>AVERAGE(B7:C7)</f>
        <v>#DIV/0!</v>
      </c>
      <c r="E7" s="48"/>
      <c r="F7" s="48"/>
      <c r="G7" s="49" t="e">
        <f>AVERAGE(E7:F7)</f>
        <v>#DIV/0!</v>
      </c>
      <c r="H7" s="49" t="e">
        <f>(G7-D7)/5</f>
        <v>#DIV/0!</v>
      </c>
      <c r="I7" s="49" t="e">
        <f>H7-$H$7</f>
        <v>#DIV/0!</v>
      </c>
      <c r="J7" s="9"/>
      <c r="P7" s="43"/>
      <c r="Q7" s="44"/>
      <c r="R7" s="44"/>
      <c r="S7" s="44"/>
      <c r="T7" s="44"/>
      <c r="U7" s="44"/>
      <c r="V7" s="44"/>
      <c r="W7" s="44"/>
      <c r="X7" s="44"/>
      <c r="Y7" s="45"/>
    </row>
    <row r="8" spans="1:25" x14ac:dyDescent="0.25">
      <c r="A8" s="3">
        <v>5</v>
      </c>
      <c r="B8" s="3"/>
      <c r="C8" s="3"/>
      <c r="D8" s="12" t="e">
        <f t="shared" ref="D8:D14" si="0">AVERAGE(B8:C8)</f>
        <v>#DIV/0!</v>
      </c>
      <c r="E8" s="3"/>
      <c r="F8" s="3"/>
      <c r="G8" s="12" t="e">
        <f t="shared" ref="G8:G14" si="1">AVERAGE(E8:F8)</f>
        <v>#DIV/0!</v>
      </c>
      <c r="H8" s="12" t="e">
        <f t="shared" ref="H8:H14" si="2">(G8-D8)/5</f>
        <v>#DIV/0!</v>
      </c>
      <c r="I8" s="12" t="e">
        <f t="shared" ref="I8:I14" si="3">H8-$H$7</f>
        <v>#DIV/0!</v>
      </c>
      <c r="J8" s="9"/>
      <c r="P8" s="40" t="s">
        <v>22</v>
      </c>
      <c r="Q8" s="41"/>
      <c r="R8" s="41"/>
      <c r="S8" s="41"/>
      <c r="T8" s="41"/>
      <c r="U8" s="41"/>
      <c r="V8" s="41"/>
      <c r="W8" s="41"/>
      <c r="X8" s="41"/>
      <c r="Y8" s="42"/>
    </row>
    <row r="9" spans="1:25" x14ac:dyDescent="0.25">
      <c r="A9" s="3">
        <v>10</v>
      </c>
      <c r="B9" s="3"/>
      <c r="C9" s="3"/>
      <c r="D9" s="12" t="e">
        <f t="shared" si="0"/>
        <v>#DIV/0!</v>
      </c>
      <c r="E9" s="3"/>
      <c r="F9" s="3"/>
      <c r="G9" s="12" t="e">
        <f t="shared" si="1"/>
        <v>#DIV/0!</v>
      </c>
      <c r="H9" s="12" t="e">
        <f t="shared" si="2"/>
        <v>#DIV/0!</v>
      </c>
      <c r="I9" s="12" t="e">
        <f t="shared" si="3"/>
        <v>#DIV/0!</v>
      </c>
      <c r="J9" s="9"/>
      <c r="P9" s="43"/>
      <c r="Q9" s="44"/>
      <c r="R9" s="44"/>
      <c r="S9" s="44"/>
      <c r="T9" s="44"/>
      <c r="U9" s="44"/>
      <c r="V9" s="44"/>
      <c r="W9" s="44"/>
      <c r="X9" s="44"/>
      <c r="Y9" s="45"/>
    </row>
    <row r="10" spans="1:25" x14ac:dyDescent="0.25">
      <c r="A10" s="3">
        <v>20</v>
      </c>
      <c r="B10" s="3"/>
      <c r="C10" s="3"/>
      <c r="D10" s="12" t="e">
        <f t="shared" si="0"/>
        <v>#DIV/0!</v>
      </c>
      <c r="E10" s="3"/>
      <c r="F10" s="3"/>
      <c r="G10" s="12" t="e">
        <f t="shared" si="1"/>
        <v>#DIV/0!</v>
      </c>
      <c r="H10" s="12" t="e">
        <f t="shared" si="2"/>
        <v>#DIV/0!</v>
      </c>
      <c r="I10" s="12" t="e">
        <f t="shared" si="3"/>
        <v>#DIV/0!</v>
      </c>
      <c r="J10" s="9"/>
      <c r="P10" s="26" t="s">
        <v>24</v>
      </c>
      <c r="Q10" s="27"/>
      <c r="R10" s="27"/>
      <c r="S10" s="27"/>
      <c r="T10" s="27"/>
      <c r="U10" s="27"/>
      <c r="V10" s="27"/>
      <c r="W10" s="27"/>
      <c r="X10" s="27"/>
      <c r="Y10" s="28"/>
    </row>
    <row r="11" spans="1:25" x14ac:dyDescent="0.25">
      <c r="A11" s="3">
        <v>25</v>
      </c>
      <c r="B11" s="3"/>
      <c r="C11" s="3"/>
      <c r="D11" s="12" t="e">
        <f t="shared" si="0"/>
        <v>#DIV/0!</v>
      </c>
      <c r="E11" s="3"/>
      <c r="F11" s="3"/>
      <c r="G11" s="12" t="e">
        <f t="shared" si="1"/>
        <v>#DIV/0!</v>
      </c>
      <c r="H11" s="12" t="e">
        <f t="shared" si="2"/>
        <v>#DIV/0!</v>
      </c>
      <c r="I11" s="12" t="e">
        <f t="shared" si="3"/>
        <v>#DIV/0!</v>
      </c>
      <c r="J11" s="9"/>
      <c r="P11" s="29" t="s">
        <v>19</v>
      </c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25">
      <c r="A12" s="3">
        <v>30</v>
      </c>
      <c r="B12" s="3"/>
      <c r="C12" s="3"/>
      <c r="D12" s="12" t="e">
        <f t="shared" si="0"/>
        <v>#DIV/0!</v>
      </c>
      <c r="E12" s="3"/>
      <c r="F12" s="3"/>
      <c r="G12" s="12" t="e">
        <f t="shared" si="1"/>
        <v>#DIV/0!</v>
      </c>
      <c r="H12" s="12" t="e">
        <f t="shared" si="2"/>
        <v>#DIV/0!</v>
      </c>
      <c r="I12" s="12" t="e">
        <f t="shared" si="3"/>
        <v>#DIV/0!</v>
      </c>
      <c r="J12" s="9"/>
      <c r="P12" s="26" t="s">
        <v>26</v>
      </c>
      <c r="Q12" s="27"/>
      <c r="R12" s="27"/>
      <c r="S12" s="27"/>
      <c r="T12" s="27"/>
      <c r="U12" s="27"/>
      <c r="V12" s="27"/>
      <c r="W12" s="27"/>
      <c r="X12" s="27"/>
      <c r="Y12" s="28"/>
    </row>
    <row r="13" spans="1:25" x14ac:dyDescent="0.25">
      <c r="A13" s="3">
        <v>35</v>
      </c>
      <c r="B13" s="3"/>
      <c r="C13" s="3"/>
      <c r="D13" s="12" t="e">
        <f t="shared" si="0"/>
        <v>#DIV/0!</v>
      </c>
      <c r="E13" s="3"/>
      <c r="F13" s="3"/>
      <c r="G13" s="12" t="e">
        <f t="shared" si="1"/>
        <v>#DIV/0!</v>
      </c>
      <c r="H13" s="12" t="e">
        <f t="shared" si="2"/>
        <v>#DIV/0!</v>
      </c>
      <c r="I13" s="12" t="e">
        <f t="shared" si="3"/>
        <v>#DIV/0!</v>
      </c>
      <c r="J13" s="9"/>
      <c r="P13" s="29" t="s">
        <v>20</v>
      </c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25">
      <c r="A14" s="3">
        <v>40</v>
      </c>
      <c r="B14" s="3"/>
      <c r="C14" s="3"/>
      <c r="D14" s="12" t="e">
        <f t="shared" si="0"/>
        <v>#DIV/0!</v>
      </c>
      <c r="E14" s="3"/>
      <c r="F14" s="3"/>
      <c r="G14" s="12" t="e">
        <f t="shared" si="1"/>
        <v>#DIV/0!</v>
      </c>
      <c r="H14" s="12" t="e">
        <f t="shared" si="2"/>
        <v>#DIV/0!</v>
      </c>
      <c r="I14" s="12" t="e">
        <f t="shared" si="3"/>
        <v>#DIV/0!</v>
      </c>
      <c r="J14" s="9"/>
      <c r="P14" s="31" t="s">
        <v>17</v>
      </c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customHeight="1" x14ac:dyDescent="0.25">
      <c r="A15" s="16" t="s">
        <v>23</v>
      </c>
      <c r="B15" s="16"/>
      <c r="C15" s="16"/>
      <c r="D15" s="16"/>
      <c r="E15" s="16"/>
      <c r="F15" s="16"/>
      <c r="G15" s="16"/>
      <c r="H15" s="16"/>
      <c r="I15" s="16"/>
      <c r="P15" s="23" t="s">
        <v>31</v>
      </c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5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P16" s="24" t="s">
        <v>21</v>
      </c>
      <c r="Q16" s="24"/>
      <c r="R16" s="24"/>
      <c r="S16" s="24"/>
      <c r="T16" s="24"/>
      <c r="U16" s="24"/>
      <c r="V16" s="24"/>
      <c r="W16" s="24"/>
      <c r="X16" s="24"/>
      <c r="Y16" s="24"/>
    </row>
    <row r="17" spans="1:25" x14ac:dyDescent="0.25">
      <c r="A17" s="4"/>
      <c r="B17" s="5" t="s">
        <v>0</v>
      </c>
      <c r="C17" s="6" t="e">
        <f>SLOPE(I7:I14,A7:A14)</f>
        <v>#DIV/0!</v>
      </c>
      <c r="D17" s="7" t="s">
        <v>1</v>
      </c>
      <c r="E17" s="8" t="e">
        <f>INTERCEPT(I7:I14,A7:A14)</f>
        <v>#DIV/0!</v>
      </c>
      <c r="P17" s="23" t="s">
        <v>32</v>
      </c>
      <c r="Q17" s="23"/>
      <c r="R17" s="23"/>
      <c r="S17" s="23"/>
      <c r="T17" s="23"/>
      <c r="U17" s="23"/>
      <c r="V17" s="23"/>
      <c r="W17" s="23"/>
      <c r="X17" s="23"/>
      <c r="Y17" s="23"/>
    </row>
    <row r="19" spans="1:25" x14ac:dyDescent="0.25">
      <c r="V19" s="10"/>
    </row>
    <row r="20" spans="1:25" s="1" customFormat="1" ht="28.5" customHeight="1" x14ac:dyDescent="0.15">
      <c r="A20" s="11"/>
      <c r="B20" s="11"/>
      <c r="C20" s="18" t="s">
        <v>28</v>
      </c>
      <c r="D20" s="18"/>
      <c r="E20" s="18"/>
      <c r="F20" s="11" t="s">
        <v>29</v>
      </c>
      <c r="G20" s="14" t="s">
        <v>9</v>
      </c>
      <c r="H20" s="14" t="s">
        <v>5</v>
      </c>
      <c r="I20" s="14" t="s">
        <v>10</v>
      </c>
      <c r="J20" s="14" t="s">
        <v>2</v>
      </c>
      <c r="K20" s="15" t="s">
        <v>30</v>
      </c>
      <c r="L20" s="9"/>
      <c r="M20" s="9"/>
    </row>
    <row r="21" spans="1:25" s="1" customFormat="1" ht="16.5" customHeight="1" x14ac:dyDescent="0.15">
      <c r="A21" s="21" t="s">
        <v>25</v>
      </c>
      <c r="B21" s="11" t="s">
        <v>6</v>
      </c>
      <c r="C21" s="13"/>
      <c r="D21" s="13"/>
      <c r="E21" s="13"/>
      <c r="F21" s="12" t="e">
        <f>AVERAGE(C21:E21)</f>
        <v>#DIV/0!</v>
      </c>
      <c r="G21" s="20" t="e">
        <f>(F22-F21)/5</f>
        <v>#DIV/0!</v>
      </c>
      <c r="H21" s="20" t="e">
        <f>G21-$H$7</f>
        <v>#DIV/0!</v>
      </c>
      <c r="I21" s="22" t="s">
        <v>3</v>
      </c>
      <c r="J21" s="19"/>
      <c r="K21" s="20" t="e">
        <f>(H21-$E$17)/$C$17*J21</f>
        <v>#DIV/0!</v>
      </c>
      <c r="L21" s="9"/>
      <c r="M21" s="9"/>
    </row>
    <row r="22" spans="1:25" s="1" customFormat="1" ht="16.5" customHeight="1" x14ac:dyDescent="0.15">
      <c r="A22" s="21"/>
      <c r="B22" s="11" t="s">
        <v>7</v>
      </c>
      <c r="C22" s="13"/>
      <c r="D22" s="13"/>
      <c r="E22" s="13"/>
      <c r="F22" s="12" t="e">
        <f>AVERAGE(C22:E22)</f>
        <v>#DIV/0!</v>
      </c>
      <c r="G22" s="20"/>
      <c r="H22" s="20"/>
      <c r="I22" s="22"/>
      <c r="J22" s="19"/>
      <c r="K22" s="20"/>
      <c r="L22" s="9"/>
      <c r="M22" s="9"/>
    </row>
    <row r="23" spans="1:25" s="1" customFormat="1" ht="16.5" customHeight="1" x14ac:dyDescent="0.15">
      <c r="A23" s="21" t="s">
        <v>27</v>
      </c>
      <c r="B23" s="11" t="s">
        <v>6</v>
      </c>
      <c r="C23" s="13"/>
      <c r="D23" s="13"/>
      <c r="E23" s="13"/>
      <c r="F23" s="12" t="e">
        <f>AVERAGE(C23:E23)</f>
        <v>#DIV/0!</v>
      </c>
      <c r="G23" s="20" t="e">
        <f>(F24-F23)/5</f>
        <v>#DIV/0!</v>
      </c>
      <c r="H23" s="20" t="e">
        <f>G23-$H$7</f>
        <v>#DIV/0!</v>
      </c>
      <c r="I23" s="19"/>
      <c r="J23" s="19"/>
      <c r="K23" s="20" t="e">
        <f>(H23-$E$17)/$C$17*J23/I23</f>
        <v>#DIV/0!</v>
      </c>
    </row>
    <row r="24" spans="1:25" x14ac:dyDescent="0.25">
      <c r="A24" s="21"/>
      <c r="B24" s="11" t="s">
        <v>7</v>
      </c>
      <c r="C24" s="13"/>
      <c r="D24" s="13"/>
      <c r="E24" s="13"/>
      <c r="F24" s="12" t="e">
        <f>AVERAGE(C24:E24)</f>
        <v>#DIV/0!</v>
      </c>
      <c r="G24" s="20"/>
      <c r="H24" s="20"/>
      <c r="I24" s="19"/>
      <c r="J24" s="19"/>
      <c r="K24" s="20"/>
    </row>
    <row r="25" spans="1:25" x14ac:dyDescent="0.25">
      <c r="G25" s="9"/>
      <c r="H25" s="9"/>
      <c r="I25" s="9"/>
      <c r="J25" s="9"/>
      <c r="K25" s="9"/>
    </row>
  </sheetData>
  <mergeCells count="31">
    <mergeCell ref="A5:I5"/>
    <mergeCell ref="P15:Y15"/>
    <mergeCell ref="P16:Y16"/>
    <mergeCell ref="P17:Y17"/>
    <mergeCell ref="A1:L3"/>
    <mergeCell ref="P10:Y10"/>
    <mergeCell ref="P11:Y11"/>
    <mergeCell ref="P12:Y12"/>
    <mergeCell ref="P13:Y13"/>
    <mergeCell ref="P14:Y14"/>
    <mergeCell ref="P3:Y3"/>
    <mergeCell ref="P4:Y4"/>
    <mergeCell ref="P5:Y5"/>
    <mergeCell ref="P6:Y7"/>
    <mergeCell ref="P8:Y9"/>
    <mergeCell ref="B6:C6"/>
    <mergeCell ref="E6:F6"/>
    <mergeCell ref="A15:I16"/>
    <mergeCell ref="C20:E20"/>
    <mergeCell ref="I23:I24"/>
    <mergeCell ref="J23:J24"/>
    <mergeCell ref="K21:K22"/>
    <mergeCell ref="K23:K24"/>
    <mergeCell ref="A21:A22"/>
    <mergeCell ref="A23:A24"/>
    <mergeCell ref="G21:G22"/>
    <mergeCell ref="G23:G24"/>
    <mergeCell ref="H21:H22"/>
    <mergeCell ref="H23:H24"/>
    <mergeCell ref="I21:I22"/>
    <mergeCell ref="J21:J22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2024-06-19T06:34:54Z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