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 l="1"/>
  <c r="D15" i="1" l="1"/>
  <c r="D14" i="1"/>
  <c r="D13" i="1"/>
  <c r="D12" i="1"/>
  <c r="D11" i="1"/>
  <c r="D10" i="1"/>
  <c r="D9" i="1"/>
  <c r="D8" i="1"/>
  <c r="G25" i="1" s="1"/>
  <c r="G24" i="1" l="1"/>
  <c r="E8" i="1"/>
  <c r="C20" i="1" s="1"/>
  <c r="E10" i="1"/>
  <c r="E12" i="1"/>
  <c r="E14" i="1"/>
  <c r="E9" i="1"/>
  <c r="E11" i="1"/>
  <c r="E13" i="1"/>
  <c r="E15" i="1"/>
  <c r="E20" i="1" l="1"/>
  <c r="J25" i="1" s="1"/>
  <c r="J24" i="1" l="1"/>
</calcChain>
</file>

<file path=xl/sharedStrings.xml><?xml version="1.0" encoding="utf-8"?>
<sst xmlns="http://schemas.openxmlformats.org/spreadsheetml/2006/main" count="34" uniqueCount="32">
  <si>
    <t>f</t>
    <phoneticPr fontId="5" type="noConversion"/>
  </si>
  <si>
    <t>a:</t>
    <phoneticPr fontId="5" type="noConversion"/>
  </si>
  <si>
    <t>b:</t>
    <phoneticPr fontId="5" type="noConversion"/>
  </si>
  <si>
    <t>Cpr</t>
    <phoneticPr fontId="5" type="noConversion"/>
  </si>
  <si>
    <t>ΔA450</t>
    <phoneticPr fontId="5" type="noConversion"/>
  </si>
  <si>
    <t>E-BC-K279-M</t>
    <phoneticPr fontId="5" type="noConversion"/>
  </si>
  <si>
    <t>/</t>
    <phoneticPr fontId="5" type="noConversion"/>
  </si>
  <si>
    <t>Standard curve</t>
    <phoneticPr fontId="5" type="noConversion"/>
  </si>
  <si>
    <t>Concentration (mmol/L)</t>
    <phoneticPr fontId="5" type="noConversion"/>
  </si>
  <si>
    <t>OD Value</t>
    <phoneticPr fontId="5" type="noConversion"/>
  </si>
  <si>
    <t>Average OD</t>
    <phoneticPr fontId="5" type="noConversion"/>
  </si>
  <si>
    <t>Absoluted OD</t>
    <phoneticPr fontId="5" type="noConversion"/>
  </si>
  <si>
    <t xml:space="preserve">Plot the standard curve by using OD value of standard and correspondent concentration as y-axis and x-axis respectively.The standard curve is: y= ax + b. </t>
    <phoneticPr fontId="5" type="noConversion"/>
  </si>
  <si>
    <t>Serum (plasma) sample</t>
    <phoneticPr fontId="5" type="noConversion"/>
  </si>
  <si>
    <t>ODSample</t>
    <phoneticPr fontId="5" type="noConversion"/>
  </si>
  <si>
    <t>Tissue sample</t>
    <phoneticPr fontId="5" type="noConversion"/>
  </si>
  <si>
    <t>OD Value</t>
    <phoneticPr fontId="5" type="noConversion"/>
  </si>
  <si>
    <t>Average OD</t>
    <phoneticPr fontId="5" type="noConversion"/>
  </si>
  <si>
    <t>f: Dilution factor of sample before test.</t>
    <phoneticPr fontId="5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</si>
  <si>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5" type="noConversion"/>
  </si>
  <si>
    <t>3. Plot the standard curve by using absoluted OD value of standard and correspondent concentration as y-axis and x-axis respectively. Create the standard curve (y = ax + b) with graph software (or EXCEL).</t>
    <phoneticPr fontId="5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</si>
  <si>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5" type="noConversion"/>
  </si>
  <si>
    <t>1. Average the duplicate reading for each standard.</t>
    <phoneticPr fontId="5" type="noConversion"/>
  </si>
  <si>
    <t>The standard curve:</t>
    <phoneticPr fontId="5" type="noConversion"/>
  </si>
  <si>
    <t>Calculation</t>
    <phoneticPr fontId="5" type="noConversion"/>
  </si>
  <si>
    <t>Serum (plasma) and other liquid sample:</t>
    <phoneticPr fontId="5" type="noConversion"/>
  </si>
  <si>
    <t>Tissue sample:</t>
    <phoneticPr fontId="5" type="noConversion"/>
  </si>
  <si>
    <t>Potassium content (mmol/ gprot) = (ΔA450 - b) ÷ a ×10 × f ÷ Cpr</t>
    <phoneticPr fontId="5" type="noConversion"/>
  </si>
  <si>
    <t>ΔA: Absolute OD (ODSample – ODBlank).</t>
    <phoneticPr fontId="5" type="noConversion"/>
  </si>
  <si>
    <t>10: Dilution multiple of sample in preparation of supernatant.</t>
    <phoneticPr fontId="5" type="noConversion"/>
  </si>
  <si>
    <t xml:space="preserve">Potassium content (mmol/L) = (ΔA450 - b) ÷ a ×10 × f
</t>
    <phoneticPr fontId="5" type="noConversion"/>
  </si>
  <si>
    <r>
      <t>Potassium content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mmol/L or mmol/gprot</t>
    </r>
    <r>
      <rPr>
        <sz val="11"/>
        <color theme="1"/>
        <rFont val="宋体"/>
        <family val="3"/>
        <charset val="134"/>
      </rPr>
      <t>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</si>
</sst>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6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/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0.8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092272"/>
        <c:axId val="806091488"/>
      </c:scatterChart>
      <c:valAx>
        <c:axId val="80609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6091488"/>
        <c:crosses val="autoZero"/>
        <c:crossBetween val="midCat"/>
      </c:valAx>
      <c:valAx>
        <c:axId val="80609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609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400051</xdr:colOff>
      <xdr:row>4</xdr:row>
      <xdr:rowOff>33338</xdr:rowOff>
    </xdr:from>
    <xdr:to>
      <xdr:col>12</xdr:col>
      <xdr:colOff>742950</xdr:colOff>
      <xdr:row>19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M29" sqref="M29"/>
    </sheetView>
  </sheetViews>
  <sheetFormatPr defaultColWidth="9" defaultRowHeight="15" x14ac:dyDescent="0.25"/>
  <cols>
    <col min="1" max="1" width="11.5" style="2" customWidth="1"/>
    <col min="2" max="2" width="10.25" style="2" customWidth="1"/>
    <col min="3" max="3" width="8.625" style="2" customWidth="1"/>
    <col min="4" max="5" width="9" style="2"/>
    <col min="6" max="6" width="10.25" style="2" customWidth="1"/>
    <col min="7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4" ht="15.75" customHeight="1" x14ac:dyDescent="0.25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4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4" ht="15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O3" s="23" t="s">
        <v>24</v>
      </c>
      <c r="P3" s="24"/>
      <c r="Q3" s="24"/>
      <c r="R3" s="24"/>
      <c r="S3" s="24"/>
      <c r="T3" s="24"/>
      <c r="U3" s="24"/>
      <c r="V3" s="24"/>
      <c r="W3" s="24"/>
      <c r="X3" s="24"/>
    </row>
    <row r="4" spans="1:24" ht="15.75" x14ac:dyDescent="0.25">
      <c r="O4" s="52" t="s">
        <v>23</v>
      </c>
      <c r="P4" s="51"/>
      <c r="Q4" s="51"/>
      <c r="R4" s="51"/>
      <c r="S4" s="51"/>
      <c r="T4" s="51"/>
      <c r="U4" s="51"/>
      <c r="V4" s="51"/>
      <c r="W4" s="51"/>
      <c r="X4" s="50"/>
    </row>
    <row r="5" spans="1:24" ht="15" customHeight="1" x14ac:dyDescent="0.25">
      <c r="A5" s="30" t="s">
        <v>7</v>
      </c>
      <c r="B5" s="30"/>
      <c r="C5" s="30"/>
      <c r="D5" s="30"/>
      <c r="E5" s="30"/>
      <c r="O5" s="49" t="s">
        <v>22</v>
      </c>
      <c r="P5" s="48"/>
      <c r="Q5" s="48"/>
      <c r="R5" s="48"/>
      <c r="S5" s="48"/>
      <c r="T5" s="48"/>
      <c r="U5" s="48"/>
      <c r="V5" s="48"/>
      <c r="W5" s="48"/>
      <c r="X5" s="47"/>
    </row>
    <row r="6" spans="1:24" ht="14.25" customHeight="1" x14ac:dyDescent="0.25">
      <c r="A6" s="21" t="s">
        <v>8</v>
      </c>
      <c r="B6" s="22" t="s">
        <v>9</v>
      </c>
      <c r="C6" s="22"/>
      <c r="D6" s="21" t="s">
        <v>10</v>
      </c>
      <c r="E6" s="21" t="s">
        <v>11</v>
      </c>
      <c r="O6" s="46" t="s">
        <v>21</v>
      </c>
      <c r="P6" s="45"/>
      <c r="Q6" s="45"/>
      <c r="R6" s="45"/>
      <c r="S6" s="45"/>
      <c r="T6" s="45"/>
      <c r="U6" s="45"/>
      <c r="V6" s="45"/>
      <c r="W6" s="45"/>
      <c r="X6" s="44"/>
    </row>
    <row r="7" spans="1:24" ht="15" customHeight="1" x14ac:dyDescent="0.25">
      <c r="A7" s="20"/>
      <c r="B7" s="20"/>
      <c r="C7" s="20"/>
      <c r="D7" s="20"/>
      <c r="E7" s="20"/>
      <c r="O7" s="43"/>
      <c r="P7" s="42"/>
      <c r="Q7" s="42"/>
      <c r="R7" s="42"/>
      <c r="S7" s="42"/>
      <c r="T7" s="42"/>
      <c r="U7" s="42"/>
      <c r="V7" s="42"/>
      <c r="W7" s="42"/>
      <c r="X7" s="41"/>
    </row>
    <row r="8" spans="1:24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46" t="s">
        <v>20</v>
      </c>
      <c r="P8" s="45"/>
      <c r="Q8" s="45"/>
      <c r="R8" s="45"/>
      <c r="S8" s="45"/>
      <c r="T8" s="45"/>
      <c r="U8" s="45"/>
      <c r="V8" s="45"/>
      <c r="W8" s="45"/>
      <c r="X8" s="44"/>
    </row>
    <row r="9" spans="1:24" ht="15" customHeight="1" x14ac:dyDescent="0.25">
      <c r="A9" s="3">
        <v>0.1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43"/>
      <c r="P9" s="42"/>
      <c r="Q9" s="42"/>
      <c r="R9" s="42"/>
      <c r="S9" s="42"/>
      <c r="T9" s="42"/>
      <c r="U9" s="42"/>
      <c r="V9" s="42"/>
      <c r="W9" s="42"/>
      <c r="X9" s="41"/>
    </row>
    <row r="10" spans="1:24" ht="15" customHeight="1" x14ac:dyDescent="0.25">
      <c r="A10" s="3">
        <v>0.2</v>
      </c>
      <c r="B10" s="4"/>
      <c r="C10" s="4"/>
      <c r="D10" s="5" t="e">
        <f t="shared" si="0"/>
        <v>#DIV/0!</v>
      </c>
      <c r="E10" s="6" t="e">
        <f t="shared" si="1"/>
        <v>#DIV/0!</v>
      </c>
      <c r="O10" s="40" t="s">
        <v>25</v>
      </c>
      <c r="P10" s="39"/>
      <c r="Q10" s="39"/>
      <c r="R10" s="39"/>
      <c r="S10" s="39"/>
      <c r="T10" s="39"/>
      <c r="U10" s="39"/>
      <c r="V10" s="39"/>
      <c r="W10" s="39"/>
      <c r="X10" s="38"/>
    </row>
    <row r="11" spans="1:24" ht="15" customHeight="1" x14ac:dyDescent="0.25">
      <c r="A11" s="3">
        <v>0.3</v>
      </c>
      <c r="B11" s="4"/>
      <c r="C11" s="4"/>
      <c r="D11" s="5" t="e">
        <f t="shared" si="0"/>
        <v>#DIV/0!</v>
      </c>
      <c r="E11" s="6" t="e">
        <f t="shared" si="1"/>
        <v>#DIV/0!</v>
      </c>
      <c r="O11" s="37" t="s">
        <v>30</v>
      </c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5" customHeight="1" x14ac:dyDescent="0.25">
      <c r="A12" s="3">
        <v>0.4</v>
      </c>
      <c r="B12" s="4"/>
      <c r="C12" s="4"/>
      <c r="D12" s="5" t="e">
        <f t="shared" si="0"/>
        <v>#DIV/0!</v>
      </c>
      <c r="E12" s="6" t="e">
        <f t="shared" si="1"/>
        <v>#DIV/0!</v>
      </c>
      <c r="O12" s="40" t="s">
        <v>26</v>
      </c>
      <c r="P12" s="39"/>
      <c r="Q12" s="39"/>
      <c r="R12" s="39"/>
      <c r="S12" s="39"/>
      <c r="T12" s="39"/>
      <c r="U12" s="39"/>
      <c r="V12" s="39"/>
      <c r="W12" s="39"/>
      <c r="X12" s="38"/>
    </row>
    <row r="13" spans="1:24" ht="15" customHeight="1" x14ac:dyDescent="0.25">
      <c r="A13" s="3">
        <v>0.5</v>
      </c>
      <c r="B13" s="4"/>
      <c r="C13" s="4"/>
      <c r="D13" s="5" t="e">
        <f t="shared" si="0"/>
        <v>#DIV/0!</v>
      </c>
      <c r="E13" s="6" t="e">
        <f t="shared" si="1"/>
        <v>#DIV/0!</v>
      </c>
      <c r="O13" s="37" t="s">
        <v>27</v>
      </c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5" customHeight="1" x14ac:dyDescent="0.25">
      <c r="A14" s="3">
        <v>0.6</v>
      </c>
      <c r="B14" s="4"/>
      <c r="C14" s="4"/>
      <c r="D14" s="5" t="e">
        <f t="shared" si="0"/>
        <v>#DIV/0!</v>
      </c>
      <c r="E14" s="6" t="e">
        <f t="shared" si="1"/>
        <v>#DIV/0!</v>
      </c>
      <c r="O14" s="35" t="s">
        <v>19</v>
      </c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5" customHeight="1" x14ac:dyDescent="0.25">
      <c r="A15" s="3">
        <v>0.8</v>
      </c>
      <c r="B15" s="4"/>
      <c r="C15" s="4"/>
      <c r="D15" s="5" t="e">
        <f t="shared" si="0"/>
        <v>#DIV/0!</v>
      </c>
      <c r="E15" s="6" t="e">
        <f t="shared" si="1"/>
        <v>#DIV/0!</v>
      </c>
      <c r="O15" s="33" t="s">
        <v>28</v>
      </c>
      <c r="P15" s="33"/>
      <c r="Q15" s="33"/>
      <c r="R15" s="33"/>
      <c r="S15" s="33"/>
      <c r="T15" s="33"/>
      <c r="U15" s="33"/>
      <c r="V15" s="33"/>
      <c r="W15" s="33"/>
      <c r="X15" s="33"/>
    </row>
    <row r="16" spans="1:24" ht="15" customHeight="1" x14ac:dyDescent="0.25">
      <c r="A16" s="26" t="s">
        <v>12</v>
      </c>
      <c r="B16" s="26"/>
      <c r="C16" s="26"/>
      <c r="D16" s="26"/>
      <c r="E16" s="26"/>
      <c r="O16" s="34" t="s">
        <v>29</v>
      </c>
      <c r="P16" s="34"/>
      <c r="Q16" s="34"/>
      <c r="R16" s="34"/>
      <c r="S16" s="34"/>
      <c r="T16" s="34"/>
      <c r="U16" s="34"/>
      <c r="V16" s="34"/>
      <c r="W16" s="34"/>
      <c r="X16" s="34"/>
    </row>
    <row r="17" spans="1:24" x14ac:dyDescent="0.25">
      <c r="A17" s="26"/>
      <c r="B17" s="26"/>
      <c r="C17" s="26"/>
      <c r="D17" s="26"/>
      <c r="E17" s="26"/>
      <c r="O17" s="33" t="s">
        <v>18</v>
      </c>
      <c r="P17" s="33"/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26"/>
      <c r="B18" s="26"/>
      <c r="C18" s="26"/>
      <c r="D18" s="26"/>
      <c r="E18" s="26"/>
      <c r="O18" s="33" t="s">
        <v>29</v>
      </c>
      <c r="P18" s="33"/>
      <c r="Q18" s="33"/>
      <c r="R18" s="33"/>
      <c r="S18" s="33"/>
      <c r="T18" s="33"/>
      <c r="U18" s="33"/>
      <c r="V18" s="33"/>
      <c r="W18" s="33"/>
      <c r="X18" s="33"/>
    </row>
    <row r="19" spans="1:24" x14ac:dyDescent="0.25">
      <c r="A19" s="26"/>
      <c r="B19" s="26"/>
      <c r="C19" s="26"/>
      <c r="D19" s="26"/>
      <c r="E19" s="26"/>
    </row>
    <row r="20" spans="1:24" x14ac:dyDescent="0.25">
      <c r="A20" s="7"/>
      <c r="B20" s="8" t="s">
        <v>1</v>
      </c>
      <c r="C20" s="9" t="e">
        <f>SLOPE(E8:E15,A8:A15)</f>
        <v>#DIV/0!</v>
      </c>
      <c r="D20" s="10" t="s">
        <v>2</v>
      </c>
      <c r="E20" s="11" t="e">
        <f>INTERCEPT(E8:E15,A8:A15)</f>
        <v>#DIV/0!</v>
      </c>
      <c r="W20" s="15"/>
    </row>
    <row r="21" spans="1:24" x14ac:dyDescent="0.25">
      <c r="O21" s="1"/>
      <c r="P21" s="1"/>
      <c r="Q21" s="1"/>
      <c r="R21" s="1"/>
      <c r="S21" s="1"/>
      <c r="T21" s="1"/>
      <c r="U21" s="1"/>
      <c r="V21" s="1"/>
      <c r="W21" s="15"/>
    </row>
    <row r="22" spans="1:24" x14ac:dyDescent="0.25">
      <c r="O22" s="1"/>
      <c r="P22" s="1"/>
      <c r="Q22" s="1"/>
      <c r="R22" s="1"/>
      <c r="S22" s="1"/>
      <c r="T22" s="1"/>
      <c r="U22" s="1"/>
      <c r="V22" s="1"/>
    </row>
    <row r="23" spans="1:24" s="1" customFormat="1" ht="29.25" customHeight="1" x14ac:dyDescent="0.25">
      <c r="A23" s="16"/>
      <c r="B23" s="16"/>
      <c r="C23" s="27" t="s">
        <v>16</v>
      </c>
      <c r="D23" s="27"/>
      <c r="E23" s="27"/>
      <c r="F23" s="32" t="s">
        <v>17</v>
      </c>
      <c r="G23" s="16" t="s">
        <v>4</v>
      </c>
      <c r="H23" s="16" t="s">
        <v>0</v>
      </c>
      <c r="I23" s="16" t="s">
        <v>3</v>
      </c>
      <c r="J23" s="27" t="s">
        <v>31</v>
      </c>
      <c r="K23" s="27"/>
      <c r="L23" s="2"/>
      <c r="M23" s="14"/>
      <c r="N23" s="2"/>
      <c r="O23" s="2"/>
      <c r="P23" s="2"/>
      <c r="Q23" s="2"/>
      <c r="R23" s="2"/>
      <c r="S23" s="2"/>
      <c r="T23" s="2"/>
      <c r="U23" s="2"/>
    </row>
    <row r="24" spans="1:24" s="1" customFormat="1" x14ac:dyDescent="0.25">
      <c r="A24" s="31" t="s">
        <v>13</v>
      </c>
      <c r="B24" s="16" t="s">
        <v>14</v>
      </c>
      <c r="C24" s="12"/>
      <c r="D24" s="12"/>
      <c r="E24" s="12"/>
      <c r="F24" s="13" t="e">
        <f>AVERAGE(C24:E24)</f>
        <v>#DIV/0!</v>
      </c>
      <c r="G24" s="17" t="e">
        <f>F24-$D$8</f>
        <v>#DIV/0!</v>
      </c>
      <c r="H24" s="19"/>
      <c r="I24" s="18" t="s">
        <v>6</v>
      </c>
      <c r="J24" s="28" t="e">
        <f>(G24-$E$20)/$C$20*10*H24</f>
        <v>#DIV/0!</v>
      </c>
      <c r="K24" s="29"/>
      <c r="L24" s="2"/>
      <c r="N24" s="2"/>
      <c r="O24" s="2"/>
      <c r="P24" s="2"/>
      <c r="Q24" s="2"/>
      <c r="R24" s="2"/>
      <c r="S24" s="2"/>
      <c r="T24" s="2"/>
      <c r="U24" s="2"/>
    </row>
    <row r="25" spans="1:24" x14ac:dyDescent="0.25">
      <c r="A25" s="31" t="s">
        <v>15</v>
      </c>
      <c r="B25" s="16" t="s">
        <v>14</v>
      </c>
      <c r="C25" s="12"/>
      <c r="D25" s="12"/>
      <c r="E25" s="12"/>
      <c r="F25" s="13" t="e">
        <f>AVERAGE(C25:E25)</f>
        <v>#DIV/0!</v>
      </c>
      <c r="G25" s="17" t="e">
        <f>F25-$D$8</f>
        <v>#DIV/0!</v>
      </c>
      <c r="H25" s="19"/>
      <c r="I25" s="19"/>
      <c r="J25" s="28" t="e">
        <f>(G25-$E$20)/$C$20*10*H25/I25</f>
        <v>#DIV/0!</v>
      </c>
      <c r="K25" s="29"/>
    </row>
  </sheetData>
  <mergeCells count="25">
    <mergeCell ref="O18:X18"/>
    <mergeCell ref="O16:X16"/>
    <mergeCell ref="O17:X17"/>
    <mergeCell ref="O3:X3"/>
    <mergeCell ref="O10:X10"/>
    <mergeCell ref="O11:X11"/>
    <mergeCell ref="O14:X14"/>
    <mergeCell ref="O15:X15"/>
    <mergeCell ref="O12:X12"/>
    <mergeCell ref="O13:X13"/>
    <mergeCell ref="O4:X4"/>
    <mergeCell ref="O5:X5"/>
    <mergeCell ref="O6:X7"/>
    <mergeCell ref="O8:X9"/>
    <mergeCell ref="J24:K24"/>
    <mergeCell ref="J25:K25"/>
    <mergeCell ref="A16:E19"/>
    <mergeCell ref="C23:E23"/>
    <mergeCell ref="J23:K23"/>
    <mergeCell ref="A5:E5"/>
    <mergeCell ref="A1:M3"/>
    <mergeCell ref="A6:A7"/>
    <mergeCell ref="D6:D7"/>
    <mergeCell ref="E6:E7"/>
    <mergeCell ref="B6:C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2024-06-21T03:29:17Z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