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<sst xmlns="http://schemas.openxmlformats.org/spreadsheetml/2006/main" count="27" uniqueCount="25">
  <si>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E-BC-K355-M</t>
  </si>
  <si>
    <t>Calculation</t>
  </si>
  <si>
    <t>1.Serum (plasma) sample:</t>
  </si>
  <si>
    <t>H2S (μmol/L) = ΔA665 / (ε × b) × f</t>
  </si>
  <si>
    <t>OD Value</t>
  </si>
  <si>
    <t>Average OD</t>
  </si>
  <si>
    <t>ΔA665</t>
  </si>
  <si>
    <t>ε</t>
  </si>
  <si>
    <t>b</t>
  </si>
  <si>
    <t>f</t>
  </si>
  <si>
    <t>Cpr</t>
  </si>
  <si>
    <t>H2S
(μmol/L or μmol/gprot)</t>
  </si>
  <si>
    <t>2. Tissue sample:</t>
  </si>
  <si>
    <t>Serum (plasma) sample</t>
  </si>
  <si>
    <t>ODSample</t>
  </si>
  <si>
    <t>/</t>
  </si>
  <si>
    <t>H2S (μmol/gprot) = ΔA665 / (ε × b) × f ÷ Cpr</t>
  </si>
  <si>
    <t>ODControl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</si>
  <si>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</si>
  <si>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>Tissue sample</t>
  </si>
  <si>
    <t>f: Dilution factor of sample before tested.</t>
  </si>
  <si>
    <t>ε : The molar extinction coefficient of Methylene blue at 665 nm, 9.4×10^(-3) L/μmol/cm.</t>
  </si>
  <si>
    <t>b : Optical path, 0.7 cm.</t>
  </si>
  <si>
    <t>ΔA665: ODSample - ODControl.</t>
  </si>
  <si>
    <t>Cpr: Concentration of protein in sample, gprot/L.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</si>
</sst>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topLeftCell="G1" workbookViewId="0">
      <selection activeCell="M16" sqref="M16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13" width="9" style="1"/>
    <col min="14" max="15" width="11.25" style="1" customWidth="1"/>
    <col min="16" max="16" width="11.875" style="1" customWidth="1"/>
    <col min="17" max="17" width="15.125" style="1" customWidth="1"/>
    <col min="18" max="18" width="10.25" style="1" customWidth="1"/>
    <col min="19" max="26" width="10.625" style="1" customWidth="1"/>
    <col min="27" max="27" width="11.625" style="1" customWidth="1"/>
    <col min="28" max="16384" width="9" style="1"/>
  </cols>
  <sheetData>
    <row r="1" ht="15.7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"/>
      <c r="O1" s="15"/>
      <c r="P1" s="15"/>
    </row>
    <row r="2" ht="15.75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15"/>
      <c r="P2" s="15"/>
    </row>
    <row r="3" ht="15.75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16" t="s">
        <v>1</v>
      </c>
      <c r="P3" s="17"/>
      <c r="Q3" s="17"/>
      <c r="R3" s="17"/>
      <c r="S3" s="17"/>
      <c r="T3" s="17"/>
      <c r="U3" s="17"/>
      <c r="V3" s="17"/>
      <c r="W3" s="17"/>
      <c r="X3" s="17"/>
    </row>
    <row r="4" spans="15:24">
      <c r="O4" s="18" t="s">
        <v>2</v>
      </c>
      <c r="P4" s="19"/>
      <c r="Q4" s="19"/>
      <c r="R4" s="19"/>
      <c r="S4" s="19"/>
      <c r="T4" s="19"/>
      <c r="U4" s="19"/>
      <c r="V4" s="19"/>
      <c r="W4" s="19"/>
      <c r="X4" s="36"/>
    </row>
    <row r="5" spans="15:24">
      <c r="O5" s="9" t="s">
        <v>3</v>
      </c>
      <c r="P5" s="9"/>
      <c r="Q5" s="9"/>
      <c r="R5" s="9"/>
      <c r="S5" s="9"/>
      <c r="T5" s="9"/>
      <c r="U5" s="9"/>
      <c r="V5" s="9"/>
      <c r="W5" s="9"/>
      <c r="X5" s="9"/>
    </row>
    <row r="6" ht="31.5" customHeight="1" spans="1:24">
      <c r="A6" s="3"/>
      <c r="B6" s="3"/>
      <c r="C6" s="4" t="s">
        <v>4</v>
      </c>
      <c r="D6" s="4"/>
      <c r="E6" s="4"/>
      <c r="F6" s="5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4" t="s">
        <v>11</v>
      </c>
      <c r="M6" s="4"/>
      <c r="O6" s="20" t="s">
        <v>12</v>
      </c>
      <c r="P6" s="21"/>
      <c r="Q6" s="21"/>
      <c r="R6" s="21"/>
      <c r="S6" s="21"/>
      <c r="T6" s="21"/>
      <c r="U6" s="21"/>
      <c r="V6" s="21"/>
      <c r="W6" s="21"/>
      <c r="X6" s="37"/>
    </row>
    <row r="7" spans="1:24">
      <c r="A7" s="6" t="s">
        <v>13</v>
      </c>
      <c r="B7" s="7" t="s">
        <v>14</v>
      </c>
      <c r="C7" s="8"/>
      <c r="D7" s="8"/>
      <c r="E7" s="8"/>
      <c r="F7" s="9" t="e">
        <f>AVERAGE(C7:E7)</f>
        <v>#DIV/0!</v>
      </c>
      <c r="G7" s="10" t="e">
        <f>F7-F8</f>
        <v>#DIV/0!</v>
      </c>
      <c r="H7" s="10">
        <v>0.0094</v>
      </c>
      <c r="I7" s="10">
        <v>0.7</v>
      </c>
      <c r="J7" s="22"/>
      <c r="K7" s="23" t="s">
        <v>15</v>
      </c>
      <c r="L7" s="24" t="e">
        <f>G7/(H7*I7)*J7</f>
        <v>#DIV/0!</v>
      </c>
      <c r="M7" s="25"/>
      <c r="O7" s="9" t="s">
        <v>16</v>
      </c>
      <c r="P7" s="9"/>
      <c r="Q7" s="9"/>
      <c r="R7" s="9"/>
      <c r="S7" s="9"/>
      <c r="T7" s="9"/>
      <c r="U7" s="9"/>
      <c r="V7" s="9"/>
      <c r="W7" s="9"/>
      <c r="X7" s="9"/>
    </row>
    <row r="8" spans="1:24">
      <c r="A8" s="11"/>
      <c r="B8" s="12" t="s">
        <v>17</v>
      </c>
      <c r="C8" s="8"/>
      <c r="D8" s="8"/>
      <c r="E8" s="8"/>
      <c r="F8" s="9" t="e">
        <f>AVERAGE(C8:E8)</f>
        <v>#DIV/0!</v>
      </c>
      <c r="G8" s="13"/>
      <c r="H8" s="13"/>
      <c r="I8" s="13"/>
      <c r="J8" s="26"/>
      <c r="K8" s="27"/>
      <c r="L8" s="28"/>
      <c r="M8" s="29"/>
      <c r="O8" s="30" t="s">
        <v>18</v>
      </c>
      <c r="P8" s="31"/>
      <c r="Q8" s="31"/>
      <c r="R8" s="31"/>
      <c r="S8" s="31"/>
      <c r="T8" s="31"/>
      <c r="U8" s="31"/>
      <c r="V8" s="31"/>
      <c r="W8" s="31"/>
      <c r="X8" s="31"/>
    </row>
    <row r="9" customHeight="1" spans="1:24">
      <c r="A9" s="6" t="s">
        <v>19</v>
      </c>
      <c r="B9" s="7" t="s">
        <v>14</v>
      </c>
      <c r="C9" s="8"/>
      <c r="D9" s="8"/>
      <c r="E9" s="8"/>
      <c r="F9" s="9" t="e">
        <f>AVERAGE(C9:E9)</f>
        <v>#DIV/0!</v>
      </c>
      <c r="G9" s="10" t="e">
        <f>F9-F10</f>
        <v>#DIV/0!</v>
      </c>
      <c r="H9" s="10">
        <v>0.0094</v>
      </c>
      <c r="I9" s="10">
        <v>0.7</v>
      </c>
      <c r="J9" s="22"/>
      <c r="K9" s="22"/>
      <c r="L9" s="32" t="e">
        <f>G9/(H9*I9)*J9/K9</f>
        <v>#DIV/0!</v>
      </c>
      <c r="M9" s="33"/>
      <c r="O9" s="31" t="s">
        <v>20</v>
      </c>
      <c r="P9" s="31"/>
      <c r="Q9" s="31"/>
      <c r="R9" s="31"/>
      <c r="S9" s="31"/>
      <c r="T9" s="31"/>
      <c r="U9" s="31"/>
      <c r="V9" s="31"/>
      <c r="W9" s="31"/>
      <c r="X9" s="31"/>
    </row>
    <row r="10" customHeight="1" spans="1:24">
      <c r="A10" s="11"/>
      <c r="B10" s="14" t="s">
        <v>17</v>
      </c>
      <c r="C10" s="8"/>
      <c r="D10" s="8"/>
      <c r="E10" s="8"/>
      <c r="F10" s="9" t="e">
        <f>AVERAGE(C10:E10)</f>
        <v>#DIV/0!</v>
      </c>
      <c r="G10" s="13"/>
      <c r="H10" s="13"/>
      <c r="I10" s="13"/>
      <c r="J10" s="26"/>
      <c r="K10" s="26"/>
      <c r="L10" s="34"/>
      <c r="M10" s="35"/>
      <c r="O10" s="31" t="s">
        <v>21</v>
      </c>
      <c r="P10" s="31"/>
      <c r="Q10" s="31"/>
      <c r="R10" s="31"/>
      <c r="S10" s="31"/>
      <c r="T10" s="31"/>
      <c r="U10" s="31"/>
      <c r="V10" s="31"/>
      <c r="W10" s="31"/>
      <c r="X10" s="31"/>
    </row>
    <row r="11" spans="15:24">
      <c r="O11" s="31" t="s">
        <v>22</v>
      </c>
      <c r="P11" s="31"/>
      <c r="Q11" s="31"/>
      <c r="R11" s="31"/>
      <c r="S11" s="31"/>
      <c r="T11" s="31"/>
      <c r="U11" s="31"/>
      <c r="V11" s="31"/>
      <c r="W11" s="31"/>
      <c r="X11" s="31"/>
    </row>
    <row r="12" spans="15:24">
      <c r="O12" s="31" t="s">
        <v>23</v>
      </c>
      <c r="P12" s="31"/>
      <c r="Q12" s="31"/>
      <c r="R12" s="31"/>
      <c r="S12" s="31"/>
      <c r="T12" s="31"/>
      <c r="U12" s="31"/>
      <c r="V12" s="31"/>
      <c r="W12" s="31"/>
      <c r="X12" s="31"/>
    </row>
    <row r="13" spans="15:24">
      <c r="O13" s="31" t="s">
        <v>24</v>
      </c>
      <c r="P13" s="31"/>
      <c r="Q13" s="31"/>
      <c r="R13" s="31"/>
      <c r="S13" s="31"/>
      <c r="T13" s="31"/>
      <c r="U13" s="31"/>
      <c r="V13" s="31"/>
      <c r="W13" s="31"/>
      <c r="X13" s="31"/>
    </row>
  </sheetData>
  <mergeCells count="28">
    <mergeCell ref="O3:X3"/>
    <mergeCell ref="O4:X4"/>
    <mergeCell ref="O5:X5"/>
    <mergeCell ref="C6:E6"/>
    <mergeCell ref="L6:M6"/>
    <mergeCell ref="O6:X6"/>
    <mergeCell ref="O7:X7"/>
    <mergeCell ref="O8:X8"/>
    <mergeCell ref="O9:X9"/>
    <mergeCell ref="O10:X10"/>
    <mergeCell ref="O11:X11"/>
    <mergeCell ref="O12:X12"/>
    <mergeCell ref="O13:X13"/>
    <mergeCell ref="A7:A8"/>
    <mergeCell ref="A9:A10"/>
    <mergeCell ref="G7:G8"/>
    <mergeCell ref="G9:G10"/>
    <mergeCell ref="H7:H8"/>
    <mergeCell ref="H9:H10"/>
    <mergeCell ref="I7:I8"/>
    <mergeCell ref="I9:I10"/>
    <mergeCell ref="J7:J8"/>
    <mergeCell ref="J9:J10"/>
    <mergeCell ref="K7:K8"/>
    <mergeCell ref="K9:K10"/>
    <mergeCell ref="A1:M3"/>
    <mergeCell ref="L9:M10"/>
    <mergeCell ref="L7:M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2024-12-09T05:32:19Z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DC25B73B331A45058C6A2F88D557A72D_13</vt:lpwstr>
  </property>
  <property fmtid="{D5CDD505-2E9C-101B-9397-08002B2CF9AE}" pid="3" name="KSOProductBuildVer">
    <vt:lpwstr>2052-12.1.0.19302</vt:lpwstr>
  </property>
</Properties>
</file>